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hineT2000\Downloads\"/>
    </mc:Choice>
  </mc:AlternateContent>
  <bookViews>
    <workbookView xWindow="0" yWindow="0" windowWidth="38400" windowHeight="17685"/>
  </bookViews>
  <sheets>
    <sheet name="Parameter" sheetId="5" r:id="rId1"/>
    <sheet name="Question" sheetId="1" r:id="rId2"/>
    <sheet name="Answer" sheetId="6" r:id="rId3"/>
    <sheet name="Seed01" sheetId="9" state="hidden" r:id="rId4"/>
    <sheet name="Seed02" sheetId="10" state="hidden" r:id="rId5"/>
    <sheet name="Seed03" sheetId="11" state="hidden" r:id="rId6"/>
    <sheet name="Seed04" sheetId="12" state="hidden" r:id="rId7"/>
    <sheet name="Seed05" sheetId="13" state="hidden" r:id="rId8"/>
    <sheet name="Seed06" sheetId="14" state="hidden" r:id="rId9"/>
    <sheet name="More" sheetId="8" state="hidden" r:id="rId10"/>
    <sheet name="Seed" sheetId="7" state="hidden" r:id="rId11"/>
    <sheet name="School" sheetId="3" state="hidden" r:id="rId12"/>
  </sheets>
  <calcPr calcId="162913"/>
</workbook>
</file>

<file path=xl/calcChain.xml><?xml version="1.0" encoding="utf-8"?>
<calcChain xmlns="http://schemas.openxmlformats.org/spreadsheetml/2006/main">
  <c r="D8" i="13" l="1"/>
  <c r="D8" i="12"/>
  <c r="D8" i="11"/>
  <c r="D8" i="10"/>
  <c r="D8" i="14"/>
  <c r="D8" i="9"/>
  <c r="AW1" i="1" l="1"/>
  <c r="V1" i="1"/>
  <c r="U1" i="1"/>
  <c r="AV1" i="1" s="1"/>
  <c r="AF9" i="14"/>
  <c r="AF8" i="14"/>
  <c r="AF7" i="14"/>
  <c r="AF6" i="14"/>
  <c r="AF5" i="14"/>
  <c r="AF4" i="14"/>
  <c r="AF3" i="14"/>
  <c r="AF2" i="14"/>
  <c r="AF1" i="14"/>
  <c r="D1" i="14"/>
  <c r="AF9" i="13"/>
  <c r="AF8" i="13"/>
  <c r="AF7" i="13"/>
  <c r="AF6" i="13"/>
  <c r="AF5" i="13"/>
  <c r="AF4" i="13"/>
  <c r="AF3" i="13"/>
  <c r="AF2" i="13"/>
  <c r="AF1" i="13"/>
  <c r="D1" i="13"/>
  <c r="C2" i="13" s="1"/>
  <c r="I10" i="13" s="1"/>
  <c r="AF9" i="12"/>
  <c r="AF8" i="12"/>
  <c r="AF7" i="12"/>
  <c r="AF6" i="12"/>
  <c r="AF5" i="12"/>
  <c r="AF4" i="12"/>
  <c r="AF3" i="12"/>
  <c r="AF2" i="12"/>
  <c r="AF1" i="12"/>
  <c r="D1" i="12"/>
  <c r="D14" i="12" s="1"/>
  <c r="G23" i="6" s="1"/>
  <c r="AF9" i="11"/>
  <c r="AF8" i="11"/>
  <c r="AF7" i="11"/>
  <c r="AF6" i="11"/>
  <c r="AF5" i="11"/>
  <c r="AF4" i="11"/>
  <c r="AF3" i="11"/>
  <c r="AF2" i="11"/>
  <c r="AF1" i="11"/>
  <c r="D1" i="11"/>
  <c r="F14" i="11" s="1"/>
  <c r="L18" i="6" s="1"/>
  <c r="AF9" i="10"/>
  <c r="AF8" i="10"/>
  <c r="AF7" i="10"/>
  <c r="AF6" i="10"/>
  <c r="AF5" i="10"/>
  <c r="AF4" i="10"/>
  <c r="AF3" i="10"/>
  <c r="AF2" i="10"/>
  <c r="AF1" i="10"/>
  <c r="D1" i="10"/>
  <c r="AH23" i="1" l="1"/>
  <c r="AM18" i="1"/>
  <c r="L18" i="1"/>
  <c r="G23" i="1"/>
  <c r="AH23" i="6"/>
  <c r="AM18" i="6"/>
  <c r="F14" i="14"/>
  <c r="AM33" i="1" s="1"/>
  <c r="D14" i="14"/>
  <c r="AH33" i="1" s="1"/>
  <c r="AE7" i="14"/>
  <c r="AE4" i="13"/>
  <c r="AE5" i="14"/>
  <c r="AE2" i="14"/>
  <c r="AE6" i="14"/>
  <c r="AE5" i="13"/>
  <c r="AE3" i="14"/>
  <c r="AE4" i="12"/>
  <c r="AE2" i="13"/>
  <c r="C2" i="14"/>
  <c r="I10" i="14" s="1"/>
  <c r="AE9" i="14"/>
  <c r="AE8" i="14"/>
  <c r="AE4" i="14"/>
  <c r="AE9" i="13"/>
  <c r="AE3" i="13"/>
  <c r="AE1" i="14"/>
  <c r="AE2" i="12"/>
  <c r="D14" i="13"/>
  <c r="AH28" i="1" s="1"/>
  <c r="F14" i="13"/>
  <c r="AM28" i="1" s="1"/>
  <c r="AE7" i="13"/>
  <c r="AE1" i="12"/>
  <c r="AE8" i="13"/>
  <c r="AE6" i="11"/>
  <c r="AE8" i="11"/>
  <c r="AE1" i="13"/>
  <c r="AE6" i="13"/>
  <c r="AE5" i="11"/>
  <c r="AE7" i="11"/>
  <c r="AE9" i="11"/>
  <c r="AE3" i="12"/>
  <c r="AE8" i="12"/>
  <c r="AE1" i="11"/>
  <c r="C2" i="12"/>
  <c r="I10" i="12" s="1"/>
  <c r="AE5" i="12"/>
  <c r="AE6" i="12"/>
  <c r="AE7" i="12"/>
  <c r="AE9" i="12"/>
  <c r="F14" i="12"/>
  <c r="AM23" i="1" s="1"/>
  <c r="AE4" i="11"/>
  <c r="C2" i="11"/>
  <c r="I10" i="11" s="1"/>
  <c r="AE3" i="11"/>
  <c r="D14" i="11"/>
  <c r="AH18" i="1" s="1"/>
  <c r="AE2" i="11"/>
  <c r="AE4" i="10"/>
  <c r="AE3" i="10"/>
  <c r="AE7" i="10"/>
  <c r="AE9" i="10"/>
  <c r="D14" i="10"/>
  <c r="AH13" i="1" s="1"/>
  <c r="C2" i="10"/>
  <c r="I10" i="10" s="1"/>
  <c r="AE2" i="10"/>
  <c r="AE5" i="10"/>
  <c r="AE6" i="10"/>
  <c r="AE1" i="10"/>
  <c r="F14" i="10"/>
  <c r="AM13" i="1" s="1"/>
  <c r="AE8" i="10"/>
  <c r="D1" i="9"/>
  <c r="C2" i="9" s="1"/>
  <c r="I10" i="9" s="1"/>
  <c r="AF2" i="9"/>
  <c r="AF3" i="9"/>
  <c r="AF4" i="9"/>
  <c r="AF5" i="9"/>
  <c r="AF6" i="9"/>
  <c r="AF7" i="9"/>
  <c r="AF8" i="9"/>
  <c r="AF9" i="9"/>
  <c r="AF1" i="9"/>
  <c r="L33" i="1" l="1"/>
  <c r="L13" i="1"/>
  <c r="L23" i="1"/>
  <c r="G28" i="1"/>
  <c r="G13" i="1"/>
  <c r="G33" i="1"/>
  <c r="L28" i="1"/>
  <c r="G18" i="1"/>
  <c r="L28" i="6"/>
  <c r="AM28" i="6"/>
  <c r="L33" i="6"/>
  <c r="AM33" i="6"/>
  <c r="G18" i="6"/>
  <c r="AH18" i="6"/>
  <c r="L23" i="6"/>
  <c r="AM23" i="6"/>
  <c r="G28" i="6"/>
  <c r="AH28" i="6"/>
  <c r="G13" i="6"/>
  <c r="AH13" i="6"/>
  <c r="G33" i="6"/>
  <c r="AH33" i="6"/>
  <c r="L13" i="6"/>
  <c r="AM13" i="6"/>
  <c r="AF17" i="11"/>
  <c r="S95" i="11" s="1"/>
  <c r="AF17" i="12"/>
  <c r="V31" i="12" s="1"/>
  <c r="AF16" i="14"/>
  <c r="S119" i="14" s="1"/>
  <c r="AF16" i="10"/>
  <c r="S118" i="10" s="1"/>
  <c r="AF14" i="13"/>
  <c r="V116" i="13" s="1"/>
  <c r="AF16" i="11"/>
  <c r="T107" i="11" s="1"/>
  <c r="AF15" i="12"/>
  <c r="S113" i="12" s="1"/>
  <c r="AF14" i="14"/>
  <c r="AF15" i="14"/>
  <c r="AF13" i="14"/>
  <c r="AF17" i="14"/>
  <c r="AF16" i="12"/>
  <c r="V2" i="12" s="1"/>
  <c r="AF16" i="13"/>
  <c r="AF13" i="13"/>
  <c r="AF15" i="13"/>
  <c r="AF13" i="11"/>
  <c r="S100" i="11" s="1"/>
  <c r="AF15" i="11"/>
  <c r="S114" i="11" s="1"/>
  <c r="AF14" i="12"/>
  <c r="S106" i="12" s="1"/>
  <c r="AF17" i="13"/>
  <c r="AF14" i="11"/>
  <c r="S108" i="11" s="1"/>
  <c r="AF13" i="12"/>
  <c r="AF17" i="10"/>
  <c r="S95" i="10" s="1"/>
  <c r="AF13" i="10"/>
  <c r="AF14" i="10"/>
  <c r="AF15" i="10"/>
  <c r="F14" i="9"/>
  <c r="AM8" i="1" s="1"/>
  <c r="D14" i="9"/>
  <c r="AH8" i="1" s="1"/>
  <c r="AE8" i="9"/>
  <c r="AE7" i="9"/>
  <c r="AE6" i="9"/>
  <c r="AE1" i="9"/>
  <c r="AE9" i="9"/>
  <c r="AE5" i="9"/>
  <c r="AE4" i="9"/>
  <c r="AE3" i="9"/>
  <c r="AE2" i="9"/>
  <c r="T57" i="14" l="1"/>
  <c r="R86" i="14"/>
  <c r="V97" i="14"/>
  <c r="R88" i="14"/>
  <c r="S16" i="14"/>
  <c r="V2" i="14"/>
  <c r="U44" i="14"/>
  <c r="T3" i="14"/>
  <c r="S40" i="14"/>
  <c r="R83" i="14"/>
  <c r="S17" i="14"/>
  <c r="T10" i="14"/>
  <c r="S64" i="14"/>
  <c r="R91" i="14"/>
  <c r="V109" i="14"/>
  <c r="V32" i="14"/>
  <c r="T9" i="14"/>
  <c r="U55" i="14"/>
  <c r="T108" i="14"/>
  <c r="S117" i="14"/>
  <c r="U36" i="14"/>
  <c r="T28" i="14"/>
  <c r="R75" i="14"/>
  <c r="V53" i="14"/>
  <c r="R80" i="14"/>
  <c r="T47" i="14"/>
  <c r="S18" i="14"/>
  <c r="U68" i="14"/>
  <c r="T71" i="14"/>
  <c r="R93" i="14"/>
  <c r="AM8" i="6"/>
  <c r="L8" i="1"/>
  <c r="AH8" i="6"/>
  <c r="G8" i="1"/>
  <c r="S96" i="11"/>
  <c r="R120" i="11"/>
  <c r="V44" i="12"/>
  <c r="U34" i="11"/>
  <c r="V25" i="11"/>
  <c r="V15" i="11"/>
  <c r="V49" i="11"/>
  <c r="S22" i="11"/>
  <c r="V75" i="11"/>
  <c r="T6" i="11"/>
  <c r="V31" i="11"/>
  <c r="T54" i="11"/>
  <c r="T29" i="11"/>
  <c r="U62" i="11"/>
  <c r="T78" i="11"/>
  <c r="R99" i="11"/>
  <c r="T17" i="11"/>
  <c r="T11" i="11"/>
  <c r="U58" i="11"/>
  <c r="S46" i="11"/>
  <c r="R104" i="11"/>
  <c r="V1" i="11"/>
  <c r="U14" i="11"/>
  <c r="U38" i="11"/>
  <c r="V73" i="11"/>
  <c r="T77" i="11"/>
  <c r="R110" i="11"/>
  <c r="T45" i="12"/>
  <c r="G8" i="6"/>
  <c r="T99" i="12"/>
  <c r="R111" i="12"/>
  <c r="L8" i="6"/>
  <c r="S23" i="11"/>
  <c r="T35" i="11"/>
  <c r="T41" i="11"/>
  <c r="U40" i="11"/>
  <c r="V55" i="11"/>
  <c r="S69" i="11"/>
  <c r="U82" i="11"/>
  <c r="R115" i="11"/>
  <c r="U116" i="12"/>
  <c r="U31" i="10"/>
  <c r="S71" i="11"/>
  <c r="V79" i="11"/>
  <c r="T84" i="11"/>
  <c r="R100" i="11"/>
  <c r="R111" i="11"/>
  <c r="S92" i="11"/>
  <c r="S19" i="11"/>
  <c r="S24" i="11"/>
  <c r="V13" i="11"/>
  <c r="V3" i="11"/>
  <c r="U26" i="11"/>
  <c r="U10" i="11"/>
  <c r="V33" i="11"/>
  <c r="U50" i="11"/>
  <c r="U74" i="11"/>
  <c r="V57" i="11"/>
  <c r="S43" i="11"/>
  <c r="S67" i="11"/>
  <c r="S72" i="11"/>
  <c r="T60" i="11"/>
  <c r="V85" i="11"/>
  <c r="T89" i="11"/>
  <c r="U88" i="11"/>
  <c r="R102" i="11"/>
  <c r="R107" i="11"/>
  <c r="R112" i="11"/>
  <c r="R118" i="11"/>
  <c r="S93" i="11"/>
  <c r="S47" i="11"/>
  <c r="T59" i="11"/>
  <c r="U86" i="11"/>
  <c r="R106" i="11"/>
  <c r="R116" i="11"/>
  <c r="U4" i="11"/>
  <c r="S20" i="11"/>
  <c r="U2" i="11"/>
  <c r="T18" i="11"/>
  <c r="T5" i="11"/>
  <c r="U32" i="11"/>
  <c r="T12" i="11"/>
  <c r="V37" i="11"/>
  <c r="U56" i="11"/>
  <c r="U76" i="11"/>
  <c r="V61" i="11"/>
  <c r="S45" i="11"/>
  <c r="S68" i="11"/>
  <c r="T42" i="11"/>
  <c r="T66" i="11"/>
  <c r="V87" i="11"/>
  <c r="T90" i="11"/>
  <c r="R98" i="11"/>
  <c r="R103" i="11"/>
  <c r="R108" i="11"/>
  <c r="R114" i="11"/>
  <c r="R119" i="11"/>
  <c r="S94" i="11"/>
  <c r="T46" i="12"/>
  <c r="S110" i="12"/>
  <c r="S65" i="11"/>
  <c r="R77" i="10"/>
  <c r="U16" i="11"/>
  <c r="S21" i="11"/>
  <c r="T36" i="11"/>
  <c r="V7" i="11"/>
  <c r="T30" i="11"/>
  <c r="V9" i="11"/>
  <c r="U28" i="11"/>
  <c r="U8" i="11"/>
  <c r="V27" i="11"/>
  <c r="V39" i="11"/>
  <c r="U52" i="11"/>
  <c r="U64" i="11"/>
  <c r="V51" i="11"/>
  <c r="V63" i="11"/>
  <c r="S44" i="11"/>
  <c r="S48" i="11"/>
  <c r="S70" i="11"/>
  <c r="T53" i="11"/>
  <c r="T65" i="11"/>
  <c r="V81" i="11"/>
  <c r="T83" i="11"/>
  <c r="U80" i="11"/>
  <c r="R97" i="11"/>
  <c r="R101" i="11"/>
  <c r="R105" i="11"/>
  <c r="R109" i="11"/>
  <c r="R113" i="11"/>
  <c r="R117" i="11"/>
  <c r="S91" i="11"/>
  <c r="S10" i="12"/>
  <c r="T15" i="12"/>
  <c r="R105" i="12"/>
  <c r="V43" i="14"/>
  <c r="T23" i="14"/>
  <c r="U98" i="14"/>
  <c r="V19" i="14"/>
  <c r="T48" i="14"/>
  <c r="V5" i="14"/>
  <c r="S37" i="14"/>
  <c r="S66" i="14"/>
  <c r="R90" i="14"/>
  <c r="S118" i="14"/>
  <c r="R95" i="10"/>
  <c r="R92" i="12"/>
  <c r="U30" i="14"/>
  <c r="V50" i="14"/>
  <c r="R74" i="14"/>
  <c r="S13" i="14"/>
  <c r="T27" i="14"/>
  <c r="U31" i="14"/>
  <c r="U1" i="14"/>
  <c r="T4" i="14"/>
  <c r="T24" i="14"/>
  <c r="V35" i="14"/>
  <c r="T52" i="14"/>
  <c r="U100" i="14"/>
  <c r="V8" i="14"/>
  <c r="S14" i="14"/>
  <c r="S39" i="14"/>
  <c r="S62" i="14"/>
  <c r="V69" i="14"/>
  <c r="R78" i="14"/>
  <c r="R82" i="14"/>
  <c r="U110" i="14"/>
  <c r="U54" i="14"/>
  <c r="S65" i="14"/>
  <c r="R81" i="14"/>
  <c r="R89" i="14"/>
  <c r="T107" i="14"/>
  <c r="R92" i="14"/>
  <c r="R96" i="14"/>
  <c r="V105" i="14"/>
  <c r="S116" i="14"/>
  <c r="S120" i="14"/>
  <c r="S45" i="12"/>
  <c r="R107" i="12"/>
  <c r="U20" i="14"/>
  <c r="V56" i="14"/>
  <c r="U104" i="14"/>
  <c r="T33" i="14"/>
  <c r="S15" i="14"/>
  <c r="V29" i="14"/>
  <c r="T58" i="14"/>
  <c r="V11" i="14"/>
  <c r="S41" i="14"/>
  <c r="R76" i="14"/>
  <c r="U70" i="14"/>
  <c r="U46" i="14"/>
  <c r="S61" i="14"/>
  <c r="T72" i="14"/>
  <c r="R85" i="14"/>
  <c r="T101" i="14"/>
  <c r="T113" i="14"/>
  <c r="R94" i="14"/>
  <c r="V99" i="14"/>
  <c r="V111" i="14"/>
  <c r="S42" i="10"/>
  <c r="V119" i="13"/>
  <c r="U22" i="14"/>
  <c r="V45" i="14"/>
  <c r="V59" i="14"/>
  <c r="U6" i="14"/>
  <c r="V26" i="14"/>
  <c r="R84" i="14"/>
  <c r="U112" i="14"/>
  <c r="U25" i="14"/>
  <c r="V21" i="14"/>
  <c r="T34" i="14"/>
  <c r="T51" i="14"/>
  <c r="U60" i="14"/>
  <c r="U7" i="14"/>
  <c r="U12" i="14"/>
  <c r="S38" i="14"/>
  <c r="S42" i="14"/>
  <c r="V67" i="14"/>
  <c r="R77" i="14"/>
  <c r="R73" i="14"/>
  <c r="U106" i="14"/>
  <c r="U49" i="14"/>
  <c r="S63" i="14"/>
  <c r="R79" i="14"/>
  <c r="R87" i="14"/>
  <c r="T102" i="14"/>
  <c r="T114" i="14"/>
  <c r="R95" i="14"/>
  <c r="V103" i="14"/>
  <c r="S115" i="14"/>
  <c r="U16" i="12"/>
  <c r="S72" i="12"/>
  <c r="U70" i="10"/>
  <c r="V32" i="12"/>
  <c r="T66" i="12"/>
  <c r="V81" i="12"/>
  <c r="T29" i="12"/>
  <c r="V94" i="11"/>
  <c r="T33" i="10"/>
  <c r="T102" i="10"/>
  <c r="T117" i="11"/>
  <c r="T72" i="12"/>
  <c r="U46" i="12"/>
  <c r="S41" i="11"/>
  <c r="S69" i="12"/>
  <c r="T35" i="12"/>
  <c r="U38" i="12"/>
  <c r="T10" i="10"/>
  <c r="T58" i="10"/>
  <c r="V21" i="10"/>
  <c r="U7" i="10"/>
  <c r="S62" i="10"/>
  <c r="T114" i="10"/>
  <c r="V103" i="10"/>
  <c r="S28" i="11"/>
  <c r="R94" i="12"/>
  <c r="T57" i="12"/>
  <c r="T58" i="12"/>
  <c r="R85" i="12"/>
  <c r="S41" i="12"/>
  <c r="S96" i="10"/>
  <c r="T51" i="10"/>
  <c r="U1" i="10"/>
  <c r="U49" i="10"/>
  <c r="V35" i="10"/>
  <c r="U12" i="10"/>
  <c r="S66" i="10"/>
  <c r="U100" i="10"/>
  <c r="S115" i="10"/>
  <c r="U41" i="11"/>
  <c r="R87" i="12"/>
  <c r="S63" i="12"/>
  <c r="S39" i="12"/>
  <c r="U44" i="12"/>
  <c r="U20" i="10"/>
  <c r="T23" i="10"/>
  <c r="R73" i="10"/>
  <c r="V53" i="10"/>
  <c r="S38" i="10"/>
  <c r="R86" i="10"/>
  <c r="U112" i="10"/>
  <c r="S119" i="10"/>
  <c r="T43" i="11"/>
  <c r="U49" i="12"/>
  <c r="R78" i="12"/>
  <c r="R86" i="12"/>
  <c r="V56" i="12"/>
  <c r="T47" i="12"/>
  <c r="R45" i="12"/>
  <c r="R47" i="13"/>
  <c r="T42" i="12"/>
  <c r="V57" i="12"/>
  <c r="S91" i="12"/>
  <c r="S68" i="12"/>
  <c r="V85" i="12"/>
  <c r="S94" i="12"/>
  <c r="R42" i="13"/>
  <c r="V51" i="12"/>
  <c r="U28" i="12"/>
  <c r="T11" i="12"/>
  <c r="S47" i="12"/>
  <c r="S48" i="12"/>
  <c r="S92" i="12"/>
  <c r="T57" i="10"/>
  <c r="U22" i="10"/>
  <c r="U36" i="10"/>
  <c r="S13" i="10"/>
  <c r="V2" i="10"/>
  <c r="T24" i="10"/>
  <c r="T34" i="10"/>
  <c r="R83" i="10"/>
  <c r="U54" i="10"/>
  <c r="R74" i="10"/>
  <c r="R78" i="10"/>
  <c r="V26" i="10"/>
  <c r="V43" i="10"/>
  <c r="V56" i="10"/>
  <c r="R81" i="10"/>
  <c r="V8" i="10"/>
  <c r="S14" i="10"/>
  <c r="S39" i="10"/>
  <c r="V67" i="10"/>
  <c r="S63" i="10"/>
  <c r="R80" i="10"/>
  <c r="R88" i="10"/>
  <c r="T107" i="10"/>
  <c r="T71" i="10"/>
  <c r="U104" i="10"/>
  <c r="R92" i="10"/>
  <c r="R96" i="10"/>
  <c r="V105" i="10"/>
  <c r="S116" i="10"/>
  <c r="S120" i="10"/>
  <c r="V8" i="11"/>
  <c r="V99" i="11"/>
  <c r="S15" i="10"/>
  <c r="R91" i="10"/>
  <c r="U25" i="10"/>
  <c r="R79" i="10"/>
  <c r="S16" i="10"/>
  <c r="V5" i="10"/>
  <c r="T27" i="10"/>
  <c r="T48" i="10"/>
  <c r="U44" i="10"/>
  <c r="U55" i="10"/>
  <c r="R75" i="10"/>
  <c r="S17" i="10"/>
  <c r="V29" i="10"/>
  <c r="V45" i="10"/>
  <c r="V59" i="10"/>
  <c r="R85" i="10"/>
  <c r="T9" i="10"/>
  <c r="S18" i="10"/>
  <c r="S40" i="10"/>
  <c r="V69" i="10"/>
  <c r="S64" i="10"/>
  <c r="R82" i="10"/>
  <c r="R90" i="10"/>
  <c r="T108" i="10"/>
  <c r="T72" i="10"/>
  <c r="U106" i="10"/>
  <c r="R93" i="10"/>
  <c r="V97" i="10"/>
  <c r="V109" i="10"/>
  <c r="S117" i="10"/>
  <c r="U31" i="11"/>
  <c r="T47" i="10"/>
  <c r="T3" i="10"/>
  <c r="U30" i="10"/>
  <c r="T4" i="10"/>
  <c r="R87" i="10"/>
  <c r="U6" i="10"/>
  <c r="T28" i="10"/>
  <c r="T52" i="10"/>
  <c r="U46" i="10"/>
  <c r="U60" i="10"/>
  <c r="R76" i="10"/>
  <c r="V19" i="10"/>
  <c r="V32" i="10"/>
  <c r="V50" i="10"/>
  <c r="U68" i="10"/>
  <c r="R89" i="10"/>
  <c r="V11" i="10"/>
  <c r="S37" i="10"/>
  <c r="S41" i="10"/>
  <c r="S61" i="10"/>
  <c r="S65" i="10"/>
  <c r="R84" i="10"/>
  <c r="T101" i="10"/>
  <c r="T113" i="10"/>
  <c r="U98" i="10"/>
  <c r="U110" i="10"/>
  <c r="R94" i="10"/>
  <c r="V99" i="10"/>
  <c r="V111" i="10"/>
  <c r="T3" i="11"/>
  <c r="R90" i="11"/>
  <c r="R17" i="11"/>
  <c r="T109" i="11"/>
  <c r="U9" i="12"/>
  <c r="T22" i="12"/>
  <c r="R64" i="12"/>
  <c r="U42" i="12"/>
  <c r="V117" i="12"/>
  <c r="R35" i="13"/>
  <c r="R33" i="13"/>
  <c r="T64" i="13"/>
  <c r="V45" i="11"/>
  <c r="S117" i="11"/>
  <c r="R115" i="12"/>
  <c r="R112" i="12"/>
  <c r="T78" i="12"/>
  <c r="U62" i="12"/>
  <c r="R117" i="12"/>
  <c r="U8" i="12"/>
  <c r="T77" i="12"/>
  <c r="S22" i="12"/>
  <c r="U14" i="12"/>
  <c r="U4" i="12"/>
  <c r="V75" i="12"/>
  <c r="S6" i="13"/>
  <c r="T14" i="13"/>
  <c r="S60" i="13"/>
  <c r="S9" i="11"/>
  <c r="V82" i="11"/>
  <c r="T2" i="12"/>
  <c r="R63" i="12"/>
  <c r="U79" i="12"/>
  <c r="S3" i="13"/>
  <c r="V62" i="13"/>
  <c r="T94" i="13"/>
  <c r="V15" i="12"/>
  <c r="T54" i="12"/>
  <c r="R101" i="12"/>
  <c r="S43" i="12"/>
  <c r="U86" i="12"/>
  <c r="S46" i="12"/>
  <c r="V61" i="12"/>
  <c r="R106" i="12"/>
  <c r="T65" i="12"/>
  <c r="U2" i="12"/>
  <c r="R66" i="11"/>
  <c r="S4" i="13"/>
  <c r="R36" i="13"/>
  <c r="T20" i="13"/>
  <c r="U21" i="13"/>
  <c r="V78" i="13"/>
  <c r="R34" i="13"/>
  <c r="V18" i="13"/>
  <c r="T63" i="13"/>
  <c r="R46" i="13"/>
  <c r="V65" i="13"/>
  <c r="S80" i="13"/>
  <c r="T111" i="13"/>
  <c r="T12" i="12"/>
  <c r="R104" i="12"/>
  <c r="U13" i="11"/>
  <c r="T81" i="11"/>
  <c r="T13" i="13"/>
  <c r="R37" i="13"/>
  <c r="R30" i="13"/>
  <c r="R31" i="13"/>
  <c r="V10" i="13"/>
  <c r="U9" i="13"/>
  <c r="T19" i="13"/>
  <c r="V76" i="13"/>
  <c r="U61" i="13"/>
  <c r="S79" i="13"/>
  <c r="S105" i="13"/>
  <c r="U96" i="13"/>
  <c r="T1" i="11"/>
  <c r="U102" i="11"/>
  <c r="U11" i="13"/>
  <c r="U66" i="13"/>
  <c r="S81" i="13"/>
  <c r="R32" i="13"/>
  <c r="R25" i="13"/>
  <c r="V12" i="13"/>
  <c r="V24" i="13"/>
  <c r="S83" i="13"/>
  <c r="U67" i="13"/>
  <c r="S56" i="13"/>
  <c r="S106" i="13"/>
  <c r="U120" i="13"/>
  <c r="R34" i="12"/>
  <c r="R27" i="13"/>
  <c r="R45" i="13"/>
  <c r="R29" i="13"/>
  <c r="T8" i="13"/>
  <c r="R43" i="13"/>
  <c r="U23" i="13"/>
  <c r="T50" i="13"/>
  <c r="U17" i="13"/>
  <c r="T49" i="13"/>
  <c r="V68" i="13"/>
  <c r="R38" i="13"/>
  <c r="R48" i="13"/>
  <c r="U75" i="13"/>
  <c r="V71" i="13"/>
  <c r="S57" i="13"/>
  <c r="S84" i="13"/>
  <c r="V86" i="13"/>
  <c r="T112" i="13"/>
  <c r="U99" i="13"/>
  <c r="V100" i="13"/>
  <c r="U112" i="11"/>
  <c r="R92" i="11"/>
  <c r="R86" i="11"/>
  <c r="T10" i="11"/>
  <c r="S44" i="12"/>
  <c r="U74" i="12"/>
  <c r="T5" i="12"/>
  <c r="U58" i="12"/>
  <c r="V49" i="12"/>
  <c r="V9" i="12"/>
  <c r="S70" i="12"/>
  <c r="U32" i="12"/>
  <c r="U80" i="12"/>
  <c r="R109" i="12"/>
  <c r="S95" i="12"/>
  <c r="T18" i="12"/>
  <c r="T36" i="12"/>
  <c r="V37" i="12"/>
  <c r="T89" i="12"/>
  <c r="S24" i="12"/>
  <c r="T59" i="12"/>
  <c r="T30" i="12"/>
  <c r="U52" i="12"/>
  <c r="R98" i="12"/>
  <c r="R114" i="12"/>
  <c r="V7" i="12"/>
  <c r="S23" i="12"/>
  <c r="R119" i="12"/>
  <c r="S71" i="12"/>
  <c r="U26" i="12"/>
  <c r="V3" i="12"/>
  <c r="U76" i="12"/>
  <c r="R116" i="12"/>
  <c r="V25" i="12"/>
  <c r="V52" i="13"/>
  <c r="T73" i="13"/>
  <c r="R40" i="13"/>
  <c r="U51" i="13"/>
  <c r="T87" i="13"/>
  <c r="T74" i="13"/>
  <c r="S58" i="13"/>
  <c r="S103" i="13"/>
  <c r="T93" i="13"/>
  <c r="T118" i="13"/>
  <c r="U114" i="13"/>
  <c r="V102" i="13"/>
  <c r="S39" i="11"/>
  <c r="T27" i="11"/>
  <c r="T58" i="11"/>
  <c r="R80" i="11"/>
  <c r="S21" i="12"/>
  <c r="R99" i="12"/>
  <c r="V55" i="12"/>
  <c r="U88" i="12"/>
  <c r="V33" i="12"/>
  <c r="T53" i="12"/>
  <c r="T84" i="12"/>
  <c r="U50" i="12"/>
  <c r="R97" i="12"/>
  <c r="R113" i="12"/>
  <c r="S20" i="12"/>
  <c r="V39" i="12"/>
  <c r="U56" i="12"/>
  <c r="S67" i="12"/>
  <c r="V79" i="12"/>
  <c r="U10" i="12"/>
  <c r="T83" i="12"/>
  <c r="T60" i="12"/>
  <c r="U64" i="12"/>
  <c r="R102" i="12"/>
  <c r="R118" i="12"/>
  <c r="T17" i="12"/>
  <c r="V63" i="12"/>
  <c r="S19" i="12"/>
  <c r="T90" i="12"/>
  <c r="V87" i="12"/>
  <c r="T41" i="12"/>
  <c r="R100" i="12"/>
  <c r="R120" i="12"/>
  <c r="V13" i="12"/>
  <c r="U86" i="10"/>
  <c r="T118" i="12"/>
  <c r="U90" i="13"/>
  <c r="U115" i="13"/>
  <c r="V113" i="13"/>
  <c r="U34" i="12"/>
  <c r="U82" i="12"/>
  <c r="R110" i="12"/>
  <c r="S96" i="12"/>
  <c r="V27" i="12"/>
  <c r="R103" i="12"/>
  <c r="T6" i="12"/>
  <c r="V73" i="12"/>
  <c r="S93" i="12"/>
  <c r="U40" i="12"/>
  <c r="R108" i="12"/>
  <c r="V1" i="12"/>
  <c r="R50" i="11"/>
  <c r="S89" i="11"/>
  <c r="R4" i="11"/>
  <c r="R3" i="11"/>
  <c r="U59" i="11"/>
  <c r="S49" i="11"/>
  <c r="T61" i="11"/>
  <c r="U81" i="11"/>
  <c r="V112" i="11"/>
  <c r="S60" i="12"/>
  <c r="V110" i="12"/>
  <c r="S1" i="13"/>
  <c r="R28" i="13"/>
  <c r="R41" i="13"/>
  <c r="T7" i="13"/>
  <c r="U72" i="13"/>
  <c r="U15" i="13"/>
  <c r="R39" i="13"/>
  <c r="S2" i="13"/>
  <c r="R26" i="13"/>
  <c r="S5" i="13"/>
  <c r="V16" i="13"/>
  <c r="V22" i="13"/>
  <c r="V54" i="13"/>
  <c r="T69" i="13"/>
  <c r="T88" i="13"/>
  <c r="R44" i="13"/>
  <c r="U53" i="13"/>
  <c r="U77" i="13"/>
  <c r="T70" i="13"/>
  <c r="S55" i="13"/>
  <c r="S59" i="13"/>
  <c r="V89" i="13"/>
  <c r="S107" i="13"/>
  <c r="T98" i="13"/>
  <c r="U85" i="13"/>
  <c r="U101" i="13"/>
  <c r="V95" i="13"/>
  <c r="V103" i="11"/>
  <c r="V67" i="11"/>
  <c r="S120" i="11"/>
  <c r="S14" i="11"/>
  <c r="S62" i="11"/>
  <c r="U46" i="11"/>
  <c r="T4" i="11"/>
  <c r="R5" i="11"/>
  <c r="R16" i="11"/>
  <c r="R20" i="11"/>
  <c r="U71" i="11"/>
  <c r="S53" i="11"/>
  <c r="T79" i="11"/>
  <c r="U93" i="11"/>
  <c r="S97" i="11"/>
  <c r="R94" i="11"/>
  <c r="T51" i="11"/>
  <c r="U55" i="11"/>
  <c r="V2" i="11"/>
  <c r="V97" i="11"/>
  <c r="S40" i="11"/>
  <c r="U20" i="11"/>
  <c r="S42" i="11"/>
  <c r="U104" i="11"/>
  <c r="V50" i="11"/>
  <c r="S15" i="11"/>
  <c r="R82" i="11"/>
  <c r="R15" i="11"/>
  <c r="V42" i="11"/>
  <c r="R24" i="11"/>
  <c r="V64" i="11"/>
  <c r="S75" i="11"/>
  <c r="T91" i="11"/>
  <c r="U111" i="11"/>
  <c r="S101" i="11"/>
  <c r="S2" i="12"/>
  <c r="V78" i="12"/>
  <c r="R74" i="11"/>
  <c r="V32" i="11"/>
  <c r="T47" i="11"/>
  <c r="T72" i="11"/>
  <c r="U54" i="11"/>
  <c r="T102" i="11"/>
  <c r="T9" i="11"/>
  <c r="R77" i="11"/>
  <c r="V111" i="11"/>
  <c r="V110" i="13"/>
  <c r="V92" i="13"/>
  <c r="U109" i="13"/>
  <c r="U91" i="13"/>
  <c r="T117" i="13"/>
  <c r="T97" i="13"/>
  <c r="S108" i="13"/>
  <c r="S104" i="13"/>
  <c r="S82" i="13"/>
  <c r="R38" i="11"/>
  <c r="V52" i="12"/>
  <c r="V12" i="12"/>
  <c r="R48" i="12"/>
  <c r="R35" i="12"/>
  <c r="U51" i="12"/>
  <c r="T93" i="12"/>
  <c r="U114" i="12"/>
  <c r="S103" i="12"/>
  <c r="S13" i="11"/>
  <c r="S64" i="11"/>
  <c r="U7" i="11"/>
  <c r="S16" i="11"/>
  <c r="U49" i="11"/>
  <c r="R79" i="11"/>
  <c r="T57" i="11"/>
  <c r="R96" i="11"/>
  <c r="U60" i="11"/>
  <c r="R95" i="11"/>
  <c r="T23" i="11"/>
  <c r="V35" i="11"/>
  <c r="V53" i="11"/>
  <c r="S66" i="11"/>
  <c r="U106" i="11"/>
  <c r="V11" i="11"/>
  <c r="R78" i="11"/>
  <c r="T24" i="11"/>
  <c r="V26" i="11"/>
  <c r="R88" i="11"/>
  <c r="R81" i="11"/>
  <c r="U98" i="11"/>
  <c r="S118" i="11"/>
  <c r="R35" i="11"/>
  <c r="U15" i="12"/>
  <c r="V76" i="12"/>
  <c r="R26" i="12"/>
  <c r="T87" i="12"/>
  <c r="R37" i="12"/>
  <c r="U66" i="12"/>
  <c r="T112" i="12"/>
  <c r="V95" i="12"/>
  <c r="S104" i="12"/>
  <c r="V29" i="11"/>
  <c r="T108" i="11"/>
  <c r="U12" i="11"/>
  <c r="U30" i="11"/>
  <c r="R84" i="11"/>
  <c r="S61" i="11"/>
  <c r="T101" i="11"/>
  <c r="S116" i="11"/>
  <c r="V59" i="11"/>
  <c r="S115" i="11"/>
  <c r="U6" i="11"/>
  <c r="U36" i="11"/>
  <c r="V69" i="11"/>
  <c r="T48" i="11"/>
  <c r="R93" i="11"/>
  <c r="S37" i="11"/>
  <c r="U100" i="11"/>
  <c r="T34" i="11"/>
  <c r="S38" i="11"/>
  <c r="R73" i="11"/>
  <c r="R89" i="11"/>
  <c r="U110" i="11"/>
  <c r="R39" i="11"/>
  <c r="S81" i="11"/>
  <c r="S57" i="12"/>
  <c r="U11" i="12"/>
  <c r="R42" i="12"/>
  <c r="V65" i="12"/>
  <c r="T70" i="12"/>
  <c r="V89" i="12"/>
  <c r="U96" i="12"/>
  <c r="S82" i="12"/>
  <c r="S34" i="11"/>
  <c r="S12" i="11"/>
  <c r="V23" i="11"/>
  <c r="R54" i="11"/>
  <c r="R70" i="11"/>
  <c r="T99" i="11"/>
  <c r="U118" i="11"/>
  <c r="S111" i="11"/>
  <c r="R8" i="11"/>
  <c r="S25" i="11"/>
  <c r="S29" i="11"/>
  <c r="R7" i="11"/>
  <c r="T31" i="11"/>
  <c r="V46" i="11"/>
  <c r="U33" i="11"/>
  <c r="R14" i="11"/>
  <c r="R21" i="11"/>
  <c r="V34" i="11"/>
  <c r="U45" i="11"/>
  <c r="U63" i="11"/>
  <c r="V48" i="11"/>
  <c r="V66" i="11"/>
  <c r="V84" i="11"/>
  <c r="S50" i="11"/>
  <c r="S54" i="11"/>
  <c r="S76" i="11"/>
  <c r="T44" i="11"/>
  <c r="T62" i="11"/>
  <c r="T80" i="11"/>
  <c r="T92" i="11"/>
  <c r="T110" i="11"/>
  <c r="U83" i="11"/>
  <c r="U95" i="11"/>
  <c r="U113" i="11"/>
  <c r="V96" i="11"/>
  <c r="V114" i="11"/>
  <c r="S98" i="11"/>
  <c r="S102" i="11"/>
  <c r="S59" i="11"/>
  <c r="T7" i="12"/>
  <c r="V62" i="12"/>
  <c r="S1" i="12"/>
  <c r="R32" i="12"/>
  <c r="T49" i="12"/>
  <c r="R29" i="12"/>
  <c r="T64" i="12"/>
  <c r="U67" i="12"/>
  <c r="S80" i="12"/>
  <c r="U109" i="12"/>
  <c r="V113" i="12"/>
  <c r="S108" i="12"/>
  <c r="V30" i="12"/>
  <c r="S32" i="12"/>
  <c r="T82" i="12"/>
  <c r="U3" i="12"/>
  <c r="R50" i="12"/>
  <c r="R66" i="12"/>
  <c r="R49" i="12"/>
  <c r="R65" i="12"/>
  <c r="V17" i="12"/>
  <c r="U43" i="12"/>
  <c r="T105" i="12"/>
  <c r="U84" i="12"/>
  <c r="U118" i="12"/>
  <c r="S85" i="12"/>
  <c r="S111" i="12"/>
  <c r="R93" i="12"/>
  <c r="T51" i="12"/>
  <c r="S119" i="12"/>
  <c r="S120" i="12"/>
  <c r="T52" i="12"/>
  <c r="S10" i="11"/>
  <c r="U19" i="11"/>
  <c r="V41" i="11"/>
  <c r="R58" i="11"/>
  <c r="V77" i="11"/>
  <c r="T119" i="11"/>
  <c r="V104" i="11"/>
  <c r="R6" i="11"/>
  <c r="R10" i="11"/>
  <c r="S26" i="11"/>
  <c r="S30" i="11"/>
  <c r="R12" i="11"/>
  <c r="T32" i="11"/>
  <c r="R1" i="11"/>
  <c r="U35" i="11"/>
  <c r="R18" i="11"/>
  <c r="R22" i="11"/>
  <c r="V40" i="11"/>
  <c r="U47" i="11"/>
  <c r="U65" i="11"/>
  <c r="V58" i="11"/>
  <c r="V70" i="11"/>
  <c r="V88" i="11"/>
  <c r="S51" i="11"/>
  <c r="S73" i="11"/>
  <c r="S77" i="11"/>
  <c r="T55" i="11"/>
  <c r="T67" i="11"/>
  <c r="T85" i="11"/>
  <c r="T103" i="11"/>
  <c r="T115" i="11"/>
  <c r="U87" i="11"/>
  <c r="U105" i="11"/>
  <c r="U117" i="11"/>
  <c r="V106" i="11"/>
  <c r="V118" i="11"/>
  <c r="S99" i="11"/>
  <c r="V4" i="12"/>
  <c r="V23" i="12"/>
  <c r="T26" i="12"/>
  <c r="T16" i="12"/>
  <c r="R56" i="12"/>
  <c r="R72" i="12"/>
  <c r="R55" i="12"/>
  <c r="R71" i="12"/>
  <c r="U24" i="12"/>
  <c r="V80" i="12"/>
  <c r="T100" i="12"/>
  <c r="U97" i="12"/>
  <c r="V101" i="12"/>
  <c r="S88" i="12"/>
  <c r="S114" i="12"/>
  <c r="T25" i="11"/>
  <c r="T39" i="11"/>
  <c r="U43" i="11"/>
  <c r="R62" i="11"/>
  <c r="T75" i="11"/>
  <c r="U84" i="11"/>
  <c r="S85" i="11"/>
  <c r="R2" i="11"/>
  <c r="R11" i="11"/>
  <c r="S27" i="11"/>
  <c r="T38" i="11"/>
  <c r="R13" i="11"/>
  <c r="V36" i="11"/>
  <c r="R9" i="11"/>
  <c r="T37" i="11"/>
  <c r="R19" i="11"/>
  <c r="R23" i="11"/>
  <c r="U39" i="11"/>
  <c r="U57" i="11"/>
  <c r="U69" i="11"/>
  <c r="V60" i="11"/>
  <c r="V72" i="11"/>
  <c r="V90" i="11"/>
  <c r="S52" i="11"/>
  <c r="S74" i="11"/>
  <c r="S78" i="11"/>
  <c r="T56" i="11"/>
  <c r="T68" i="11"/>
  <c r="T86" i="11"/>
  <c r="T104" i="11"/>
  <c r="T116" i="11"/>
  <c r="U89" i="11"/>
  <c r="U107" i="11"/>
  <c r="U119" i="11"/>
  <c r="V108" i="11"/>
  <c r="V120" i="11"/>
  <c r="T1" i="12"/>
  <c r="V6" i="12"/>
  <c r="V28" i="12"/>
  <c r="S34" i="12"/>
  <c r="T21" i="12"/>
  <c r="R58" i="12"/>
  <c r="T75" i="12"/>
  <c r="R57" i="12"/>
  <c r="T76" i="12"/>
  <c r="U27" i="12"/>
  <c r="V83" i="12"/>
  <c r="T106" i="12"/>
  <c r="U102" i="12"/>
  <c r="V104" i="12"/>
  <c r="S89" i="12"/>
  <c r="T26" i="11"/>
  <c r="U24" i="11"/>
  <c r="V28" i="11"/>
  <c r="R51" i="11"/>
  <c r="R63" i="11"/>
  <c r="V80" i="11"/>
  <c r="T120" i="11"/>
  <c r="V93" i="11"/>
  <c r="S112" i="11"/>
  <c r="S5" i="11"/>
  <c r="U11" i="11"/>
  <c r="U72" i="11"/>
  <c r="S105" i="11"/>
  <c r="U110" i="12"/>
  <c r="R83" i="12"/>
  <c r="U31" i="12"/>
  <c r="T34" i="12"/>
  <c r="T27" i="12"/>
  <c r="S18" i="12"/>
  <c r="V26" i="12"/>
  <c r="S117" i="12"/>
  <c r="U106" i="12"/>
  <c r="R82" i="12"/>
  <c r="U30" i="12"/>
  <c r="T28" i="12"/>
  <c r="T23" i="12"/>
  <c r="S14" i="12"/>
  <c r="V19" i="12"/>
  <c r="S116" i="12"/>
  <c r="U104" i="12"/>
  <c r="R81" i="12"/>
  <c r="U25" i="12"/>
  <c r="V69" i="12"/>
  <c r="U6" i="12"/>
  <c r="S65" i="12"/>
  <c r="T9" i="12"/>
  <c r="S35" i="11"/>
  <c r="T15" i="11"/>
  <c r="V14" i="11"/>
  <c r="U48" i="11"/>
  <c r="R59" i="11"/>
  <c r="R71" i="11"/>
  <c r="T82" i="11"/>
  <c r="U92" i="11"/>
  <c r="V107" i="11"/>
  <c r="S90" i="11"/>
  <c r="U96" i="11"/>
  <c r="S32" i="11"/>
  <c r="V4" i="11"/>
  <c r="T21" i="11"/>
  <c r="V38" i="11"/>
  <c r="U3" i="11"/>
  <c r="V17" i="11"/>
  <c r="U27" i="11"/>
  <c r="U5" i="11"/>
  <c r="T16" i="11"/>
  <c r="V30" i="11"/>
  <c r="U37" i="11"/>
  <c r="U73" i="11"/>
  <c r="R52" i="11"/>
  <c r="R56" i="11"/>
  <c r="R60" i="11"/>
  <c r="R64" i="11"/>
  <c r="R68" i="11"/>
  <c r="R72" i="11"/>
  <c r="T45" i="11"/>
  <c r="V83" i="11"/>
  <c r="T95" i="11"/>
  <c r="T105" i="11"/>
  <c r="U78" i="11"/>
  <c r="U94" i="11"/>
  <c r="U108" i="11"/>
  <c r="V98" i="11"/>
  <c r="V115" i="11"/>
  <c r="S87" i="11"/>
  <c r="S109" i="11"/>
  <c r="S113" i="11"/>
  <c r="U17" i="11"/>
  <c r="R25" i="11"/>
  <c r="V54" i="11"/>
  <c r="T74" i="11"/>
  <c r="U120" i="11"/>
  <c r="U5" i="12"/>
  <c r="S33" i="12"/>
  <c r="S11" i="12"/>
  <c r="S36" i="12"/>
  <c r="S31" i="12"/>
  <c r="S9" i="12"/>
  <c r="V47" i="12"/>
  <c r="S7" i="12"/>
  <c r="T25" i="12"/>
  <c r="R52" i="12"/>
  <c r="R60" i="12"/>
  <c r="R68" i="12"/>
  <c r="V77" i="12"/>
  <c r="R51" i="12"/>
  <c r="R59" i="12"/>
  <c r="R67" i="12"/>
  <c r="T81" i="12"/>
  <c r="U18" i="12"/>
  <c r="U29" i="12"/>
  <c r="U48" i="12"/>
  <c r="V91" i="12"/>
  <c r="T119" i="12"/>
  <c r="T120" i="12"/>
  <c r="U92" i="12"/>
  <c r="U103" i="12"/>
  <c r="V93" i="12"/>
  <c r="V107" i="12"/>
  <c r="S86" i="12"/>
  <c r="S90" i="12"/>
  <c r="S112" i="12"/>
  <c r="V111" i="12"/>
  <c r="U98" i="12"/>
  <c r="T113" i="12"/>
  <c r="U20" i="12"/>
  <c r="S66" i="12"/>
  <c r="V50" i="12"/>
  <c r="S40" i="12"/>
  <c r="V11" i="12"/>
  <c r="V109" i="12"/>
  <c r="T114" i="12"/>
  <c r="T107" i="12"/>
  <c r="S16" i="12"/>
  <c r="S64" i="12"/>
  <c r="V43" i="12"/>
  <c r="V29" i="12"/>
  <c r="V8" i="12"/>
  <c r="V105" i="12"/>
  <c r="T108" i="12"/>
  <c r="T101" i="12"/>
  <c r="S13" i="12"/>
  <c r="S62" i="12"/>
  <c r="S42" i="12"/>
  <c r="V21" i="12"/>
  <c r="S31" i="11"/>
  <c r="S11" i="11"/>
  <c r="T2" i="11"/>
  <c r="T40" i="11"/>
  <c r="V47" i="11"/>
  <c r="R55" i="11"/>
  <c r="R67" i="11"/>
  <c r="T76" i="11"/>
  <c r="T100" i="11"/>
  <c r="U103" i="11"/>
  <c r="S86" i="11"/>
  <c r="T63" i="11"/>
  <c r="S33" i="11"/>
  <c r="S8" i="11"/>
  <c r="T22" i="11"/>
  <c r="V44" i="11"/>
  <c r="S7" i="11"/>
  <c r="U18" i="11"/>
  <c r="U29" i="11"/>
  <c r="V6" i="11"/>
  <c r="V20" i="11"/>
  <c r="S36" i="11"/>
  <c r="U42" i="11"/>
  <c r="R49" i="11"/>
  <c r="R53" i="11"/>
  <c r="R57" i="11"/>
  <c r="R61" i="11"/>
  <c r="R65" i="11"/>
  <c r="R69" i="11"/>
  <c r="V74" i="11"/>
  <c r="T46" i="11"/>
  <c r="V91" i="11"/>
  <c r="T96" i="11"/>
  <c r="T106" i="11"/>
  <c r="U79" i="11"/>
  <c r="U97" i="11"/>
  <c r="U116" i="11"/>
  <c r="V101" i="11"/>
  <c r="V117" i="11"/>
  <c r="S88" i="11"/>
  <c r="S110" i="11"/>
  <c r="S4" i="11"/>
  <c r="R30" i="11"/>
  <c r="V76" i="11"/>
  <c r="T94" i="11"/>
  <c r="V110" i="11"/>
  <c r="S8" i="12"/>
  <c r="V38" i="12"/>
  <c r="V20" i="12"/>
  <c r="V41" i="12"/>
  <c r="S35" i="12"/>
  <c r="U13" i="12"/>
  <c r="V74" i="12"/>
  <c r="V14" i="12"/>
  <c r="T39" i="12"/>
  <c r="R54" i="12"/>
  <c r="R62" i="12"/>
  <c r="R70" i="12"/>
  <c r="T40" i="12"/>
  <c r="R53" i="12"/>
  <c r="R61" i="12"/>
  <c r="R69" i="12"/>
  <c r="S12" i="12"/>
  <c r="U19" i="12"/>
  <c r="U37" i="12"/>
  <c r="U73" i="12"/>
  <c r="T95" i="12"/>
  <c r="T96" i="12"/>
  <c r="U78" i="12"/>
  <c r="U94" i="12"/>
  <c r="U108" i="12"/>
  <c r="V98" i="12"/>
  <c r="V115" i="12"/>
  <c r="S87" i="12"/>
  <c r="S109" i="12"/>
  <c r="V99" i="12"/>
  <c r="R91" i="12"/>
  <c r="U68" i="12"/>
  <c r="R79" i="12"/>
  <c r="V53" i="12"/>
  <c r="V35" i="12"/>
  <c r="U7" i="12"/>
  <c r="V97" i="12"/>
  <c r="R90" i="12"/>
  <c r="U60" i="12"/>
  <c r="R77" i="12"/>
  <c r="R76" i="12"/>
  <c r="S15" i="12"/>
  <c r="V5" i="12"/>
  <c r="R96" i="12"/>
  <c r="R89" i="12"/>
  <c r="U55" i="12"/>
  <c r="R75" i="12"/>
  <c r="R74" i="12"/>
  <c r="U12" i="12"/>
  <c r="V73" i="10"/>
  <c r="S3" i="11"/>
  <c r="R42" i="11"/>
  <c r="U9" i="11"/>
  <c r="T20" i="11"/>
  <c r="T8" i="11"/>
  <c r="R43" i="11"/>
  <c r="U15" i="11"/>
  <c r="R26" i="11"/>
  <c r="R31" i="11"/>
  <c r="U53" i="11"/>
  <c r="U75" i="11"/>
  <c r="V62" i="11"/>
  <c r="S55" i="11"/>
  <c r="S60" i="11"/>
  <c r="T64" i="11"/>
  <c r="V89" i="11"/>
  <c r="T97" i="11"/>
  <c r="T118" i="11"/>
  <c r="U101" i="11"/>
  <c r="V92" i="11"/>
  <c r="V113" i="11"/>
  <c r="S83" i="11"/>
  <c r="S106" i="11"/>
  <c r="S114" i="14"/>
  <c r="S113" i="14"/>
  <c r="S112" i="14"/>
  <c r="S111" i="14"/>
  <c r="S110" i="14"/>
  <c r="S109" i="14"/>
  <c r="S90" i="14"/>
  <c r="S89" i="14"/>
  <c r="S88" i="14"/>
  <c r="S87" i="14"/>
  <c r="S86" i="14"/>
  <c r="S85" i="14"/>
  <c r="V117" i="14"/>
  <c r="V115" i="14"/>
  <c r="V107" i="14"/>
  <c r="V104" i="14"/>
  <c r="V101" i="14"/>
  <c r="V98" i="14"/>
  <c r="V93" i="14"/>
  <c r="V91" i="14"/>
  <c r="T120" i="14"/>
  <c r="T119" i="14"/>
  <c r="T106" i="14"/>
  <c r="T105" i="14"/>
  <c r="U84" i="14"/>
  <c r="U78" i="14"/>
  <c r="V83" i="14"/>
  <c r="T82" i="14"/>
  <c r="T76" i="14"/>
  <c r="T75" i="14"/>
  <c r="U103" i="14"/>
  <c r="T100" i="14"/>
  <c r="T96" i="14"/>
  <c r="T81" i="14"/>
  <c r="V77" i="14"/>
  <c r="V74" i="14"/>
  <c r="U48" i="14"/>
  <c r="U43" i="14"/>
  <c r="U42" i="14"/>
  <c r="U118" i="14"/>
  <c r="U102" i="14"/>
  <c r="U97" i="14"/>
  <c r="U79" i="14"/>
  <c r="R71" i="14"/>
  <c r="R69" i="14"/>
  <c r="R67" i="14"/>
  <c r="R65" i="14"/>
  <c r="R63" i="14"/>
  <c r="R61" i="14"/>
  <c r="T99" i="14"/>
  <c r="T95" i="14"/>
  <c r="V80" i="14"/>
  <c r="S36" i="14"/>
  <c r="S35" i="14"/>
  <c r="S34" i="14"/>
  <c r="S33" i="14"/>
  <c r="S32" i="14"/>
  <c r="S31" i="14"/>
  <c r="U13" i="14"/>
  <c r="U116" i="14"/>
  <c r="U92" i="14"/>
  <c r="U73" i="14"/>
  <c r="R68" i="14"/>
  <c r="T46" i="14"/>
  <c r="T45" i="14"/>
  <c r="T40" i="14"/>
  <c r="T26" i="14"/>
  <c r="V23" i="14"/>
  <c r="T22" i="14"/>
  <c r="T15" i="14"/>
  <c r="S12" i="14"/>
  <c r="S7" i="14"/>
  <c r="T1" i="14"/>
  <c r="U27" i="14"/>
  <c r="U19" i="14"/>
  <c r="T16" i="14"/>
  <c r="V14" i="14"/>
  <c r="V6" i="14"/>
  <c r="S11" i="14"/>
  <c r="V4" i="14"/>
  <c r="R70" i="14"/>
  <c r="R62" i="14"/>
  <c r="R60" i="14"/>
  <c r="R59" i="14"/>
  <c r="R58" i="14"/>
  <c r="R57" i="14"/>
  <c r="R56" i="14"/>
  <c r="R55" i="14"/>
  <c r="R54" i="14"/>
  <c r="R53" i="14"/>
  <c r="R52" i="14"/>
  <c r="R51" i="14"/>
  <c r="R50" i="14"/>
  <c r="R49" i="14"/>
  <c r="U37" i="14"/>
  <c r="U29" i="14"/>
  <c r="V17" i="14"/>
  <c r="S10" i="14"/>
  <c r="T2" i="14"/>
  <c r="U108" i="14"/>
  <c r="R72" i="14"/>
  <c r="R64" i="14"/>
  <c r="T39" i="14"/>
  <c r="V38" i="14"/>
  <c r="V30" i="14"/>
  <c r="V28" i="14"/>
  <c r="T25" i="14"/>
  <c r="T21" i="14"/>
  <c r="V20" i="14"/>
  <c r="U5" i="14"/>
  <c r="U3" i="14"/>
  <c r="U94" i="14"/>
  <c r="R66" i="14"/>
  <c r="V47" i="14"/>
  <c r="V44" i="14"/>
  <c r="V41" i="14"/>
  <c r="U24" i="14"/>
  <c r="U18" i="14"/>
  <c r="S9" i="14"/>
  <c r="S8" i="14"/>
  <c r="T29" i="10"/>
  <c r="V85" i="10"/>
  <c r="S6" i="11"/>
  <c r="R44" i="11"/>
  <c r="T14" i="11"/>
  <c r="R40" i="11"/>
  <c r="U21" i="11"/>
  <c r="R47" i="11"/>
  <c r="V18" i="11"/>
  <c r="R27" i="11"/>
  <c r="R33" i="11"/>
  <c r="U61" i="11"/>
  <c r="U77" i="11"/>
  <c r="V68" i="11"/>
  <c r="S56" i="11"/>
  <c r="S79" i="11"/>
  <c r="T70" i="11"/>
  <c r="T87" i="11"/>
  <c r="T98" i="11"/>
  <c r="U90" i="11"/>
  <c r="U109" i="11"/>
  <c r="V95" i="11"/>
  <c r="V119" i="11"/>
  <c r="S84" i="11"/>
  <c r="S107" i="11"/>
  <c r="S59" i="12"/>
  <c r="V22" i="12"/>
  <c r="V24" i="12"/>
  <c r="T19" i="12"/>
  <c r="R40" i="12"/>
  <c r="T73" i="12"/>
  <c r="R27" i="12"/>
  <c r="R43" i="12"/>
  <c r="U23" i="12"/>
  <c r="U77" i="12"/>
  <c r="T117" i="12"/>
  <c r="U91" i="12"/>
  <c r="V92" i="12"/>
  <c r="S81" i="12"/>
  <c r="S107" i="12"/>
  <c r="V5" i="11"/>
  <c r="V43" i="11"/>
  <c r="T52" i="11"/>
  <c r="S119" i="11"/>
  <c r="T28" i="11"/>
  <c r="V19" i="11"/>
  <c r="U68" i="11"/>
  <c r="R75" i="11"/>
  <c r="R85" i="11"/>
  <c r="T113" i="11"/>
  <c r="V105" i="11"/>
  <c r="U25" i="11"/>
  <c r="R83" i="11"/>
  <c r="U1" i="11"/>
  <c r="T33" i="11"/>
  <c r="V21" i="11"/>
  <c r="U70" i="11"/>
  <c r="R76" i="11"/>
  <c r="R87" i="11"/>
  <c r="T114" i="11"/>
  <c r="V109" i="11"/>
  <c r="S17" i="11"/>
  <c r="R91" i="11"/>
  <c r="S18" i="11"/>
  <c r="U22" i="11"/>
  <c r="U44" i="11"/>
  <c r="V56" i="11"/>
  <c r="S63" i="11"/>
  <c r="T71" i="11"/>
  <c r="S118" i="12"/>
  <c r="U112" i="12"/>
  <c r="R84" i="12"/>
  <c r="U36" i="12"/>
  <c r="T48" i="12"/>
  <c r="T33" i="12"/>
  <c r="T24" i="12"/>
  <c r="S37" i="12"/>
  <c r="S115" i="12"/>
  <c r="U100" i="12"/>
  <c r="R80" i="12"/>
  <c r="U22" i="12"/>
  <c r="V67" i="12"/>
  <c r="S61" i="12"/>
  <c r="V45" i="12"/>
  <c r="T3" i="12"/>
  <c r="V103" i="12"/>
  <c r="T102" i="12"/>
  <c r="U70" i="12"/>
  <c r="T10" i="12"/>
  <c r="V59" i="12"/>
  <c r="S38" i="12"/>
  <c r="S17" i="12"/>
  <c r="R95" i="12"/>
  <c r="R88" i="12"/>
  <c r="U54" i="12"/>
  <c r="R73" i="12"/>
  <c r="T71" i="12"/>
  <c r="T4" i="12"/>
  <c r="U1" i="12"/>
  <c r="S108" i="14"/>
  <c r="S107" i="14"/>
  <c r="S106" i="14"/>
  <c r="S105" i="14"/>
  <c r="S104" i="14"/>
  <c r="S103" i="14"/>
  <c r="S84" i="14"/>
  <c r="S83" i="14"/>
  <c r="S82" i="14"/>
  <c r="S81" i="14"/>
  <c r="S80" i="14"/>
  <c r="S79" i="14"/>
  <c r="V119" i="14"/>
  <c r="V116" i="14"/>
  <c r="V113" i="14"/>
  <c r="V110" i="14"/>
  <c r="V102" i="14"/>
  <c r="V100" i="14"/>
  <c r="V95" i="14"/>
  <c r="V92" i="14"/>
  <c r="U120" i="14"/>
  <c r="T118" i="14"/>
  <c r="T117" i="14"/>
  <c r="T112" i="14"/>
  <c r="T111" i="14"/>
  <c r="U90" i="14"/>
  <c r="U77" i="14"/>
  <c r="U75" i="14"/>
  <c r="V89" i="14"/>
  <c r="T88" i="14"/>
  <c r="T74" i="14"/>
  <c r="T73" i="14"/>
  <c r="T70" i="14"/>
  <c r="T69" i="14"/>
  <c r="T64" i="14"/>
  <c r="T63" i="14"/>
  <c r="U115" i="14"/>
  <c r="T98" i="14"/>
  <c r="T94" i="14"/>
  <c r="V86" i="14"/>
  <c r="V78" i="14"/>
  <c r="V76" i="14"/>
  <c r="V68" i="14"/>
  <c r="V62" i="14"/>
  <c r="U53" i="14"/>
  <c r="U51" i="14"/>
  <c r="U114" i="14"/>
  <c r="U99" i="14"/>
  <c r="U91" i="14"/>
  <c r="U72" i="14"/>
  <c r="U66" i="14"/>
  <c r="U109" i="14"/>
  <c r="U101" i="14"/>
  <c r="T97" i="14"/>
  <c r="T93" i="14"/>
  <c r="T87" i="14"/>
  <c r="V71" i="14"/>
  <c r="V65" i="14"/>
  <c r="S60" i="14"/>
  <c r="S59" i="14"/>
  <c r="S58" i="14"/>
  <c r="S57" i="14"/>
  <c r="S56" i="14"/>
  <c r="S55" i="14"/>
  <c r="V10" i="14"/>
  <c r="S6" i="14"/>
  <c r="S3" i="14"/>
  <c r="T50" i="14"/>
  <c r="T49" i="14"/>
  <c r="T20" i="14"/>
  <c r="V16" i="14"/>
  <c r="S5" i="14"/>
  <c r="S2" i="14"/>
  <c r="R32" i="14"/>
  <c r="R30" i="14"/>
  <c r="U21" i="14"/>
  <c r="S1" i="14"/>
  <c r="T7" i="14"/>
  <c r="U85" i="14"/>
  <c r="U67" i="14"/>
  <c r="R48" i="14"/>
  <c r="R47" i="14"/>
  <c r="R46" i="14"/>
  <c r="R45" i="14"/>
  <c r="R44" i="14"/>
  <c r="R43" i="14"/>
  <c r="R42" i="14"/>
  <c r="R41" i="14"/>
  <c r="R40" i="14"/>
  <c r="R38" i="14"/>
  <c r="R36" i="14"/>
  <c r="R34" i="14"/>
  <c r="R28" i="14"/>
  <c r="R26" i="14"/>
  <c r="U23" i="14"/>
  <c r="T13" i="14"/>
  <c r="U11" i="14"/>
  <c r="S4" i="14"/>
  <c r="U96" i="14"/>
  <c r="U61" i="14"/>
  <c r="V24" i="14"/>
  <c r="V22" i="14"/>
  <c r="T19" i="14"/>
  <c r="V18" i="14"/>
  <c r="U17" i="14"/>
  <c r="V12" i="14"/>
  <c r="U9" i="14"/>
  <c r="T8" i="14"/>
  <c r="V54" i="14"/>
  <c r="V52" i="14"/>
  <c r="R39" i="14"/>
  <c r="R37" i="14"/>
  <c r="R35" i="14"/>
  <c r="R33" i="14"/>
  <c r="R31" i="14"/>
  <c r="R29" i="14"/>
  <c r="R27" i="14"/>
  <c r="R25" i="14"/>
  <c r="U15" i="14"/>
  <c r="T14" i="14"/>
  <c r="U32" i="10"/>
  <c r="U8" i="10"/>
  <c r="R110" i="10"/>
  <c r="V10" i="11"/>
  <c r="S2" i="11"/>
  <c r="V16" i="11"/>
  <c r="R41" i="11"/>
  <c r="R36" i="11"/>
  <c r="T7" i="11"/>
  <c r="V22" i="11"/>
  <c r="R29" i="11"/>
  <c r="R34" i="11"/>
  <c r="U66" i="11"/>
  <c r="V52" i="11"/>
  <c r="V71" i="11"/>
  <c r="S57" i="11"/>
  <c r="T50" i="11"/>
  <c r="T73" i="11"/>
  <c r="T88" i="11"/>
  <c r="T112" i="11"/>
  <c r="U91" i="11"/>
  <c r="U114" i="11"/>
  <c r="V102" i="11"/>
  <c r="S80" i="11"/>
  <c r="S103" i="11"/>
  <c r="S96" i="14"/>
  <c r="S95" i="14"/>
  <c r="S94" i="14"/>
  <c r="S93" i="14"/>
  <c r="S92" i="14"/>
  <c r="S91" i="14"/>
  <c r="R120" i="14"/>
  <c r="R119" i="14"/>
  <c r="R118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U88" i="14"/>
  <c r="U86" i="14"/>
  <c r="U82" i="14"/>
  <c r="U80" i="14"/>
  <c r="U76" i="14"/>
  <c r="T90" i="14"/>
  <c r="V87" i="14"/>
  <c r="V85" i="14"/>
  <c r="T84" i="14"/>
  <c r="V81" i="14"/>
  <c r="V79" i="14"/>
  <c r="T78" i="14"/>
  <c r="T77" i="14"/>
  <c r="T66" i="14"/>
  <c r="T65" i="14"/>
  <c r="T60" i="14"/>
  <c r="T89" i="14"/>
  <c r="V75" i="14"/>
  <c r="S71" i="14"/>
  <c r="S69" i="14"/>
  <c r="S67" i="14"/>
  <c r="U58" i="14"/>
  <c r="U56" i="14"/>
  <c r="U52" i="14"/>
  <c r="U50" i="14"/>
  <c r="U40" i="14"/>
  <c r="U74" i="14"/>
  <c r="U64" i="14"/>
  <c r="U62" i="14"/>
  <c r="T83" i="14"/>
  <c r="V73" i="14"/>
  <c r="S72" i="14"/>
  <c r="S70" i="14"/>
  <c r="S68" i="14"/>
  <c r="V63" i="14"/>
  <c r="V61" i="14"/>
  <c r="S48" i="14"/>
  <c r="S47" i="14"/>
  <c r="S46" i="14"/>
  <c r="S45" i="14"/>
  <c r="S44" i="14"/>
  <c r="S43" i="14"/>
  <c r="S24" i="14"/>
  <c r="S23" i="14"/>
  <c r="S22" i="14"/>
  <c r="S21" i="14"/>
  <c r="S20" i="14"/>
  <c r="S19" i="14"/>
  <c r="T17" i="14"/>
  <c r="U16" i="14"/>
  <c r="V15" i="14"/>
  <c r="U4" i="14"/>
  <c r="T59" i="14"/>
  <c r="T54" i="14"/>
  <c r="T53" i="14"/>
  <c r="T42" i="14"/>
  <c r="T41" i="14"/>
  <c r="V39" i="14"/>
  <c r="V37" i="14"/>
  <c r="T36" i="14"/>
  <c r="V33" i="14"/>
  <c r="V31" i="14"/>
  <c r="T30" i="14"/>
  <c r="V27" i="14"/>
  <c r="V25" i="14"/>
  <c r="T18" i="14"/>
  <c r="V13" i="14"/>
  <c r="U8" i="14"/>
  <c r="V3" i="14"/>
  <c r="T6" i="14"/>
  <c r="V9" i="14"/>
  <c r="T12" i="14"/>
  <c r="T35" i="14"/>
  <c r="T29" i="14"/>
  <c r="U14" i="14"/>
  <c r="T11" i="14"/>
  <c r="V7" i="14"/>
  <c r="U2" i="14"/>
  <c r="V1" i="14"/>
  <c r="V57" i="14"/>
  <c r="V55" i="14"/>
  <c r="V51" i="14"/>
  <c r="V49" i="14"/>
  <c r="U38" i="14"/>
  <c r="U34" i="14"/>
  <c r="U32" i="14"/>
  <c r="U28" i="14"/>
  <c r="U26" i="14"/>
  <c r="U10" i="14"/>
  <c r="T5" i="14"/>
  <c r="S102" i="14"/>
  <c r="S101" i="14"/>
  <c r="S100" i="14"/>
  <c r="S99" i="14"/>
  <c r="S98" i="14"/>
  <c r="S97" i="14"/>
  <c r="V120" i="14"/>
  <c r="V118" i="14"/>
  <c r="V114" i="14"/>
  <c r="V112" i="14"/>
  <c r="V108" i="14"/>
  <c r="V106" i="14"/>
  <c r="V96" i="14"/>
  <c r="V94" i="14"/>
  <c r="T116" i="14"/>
  <c r="T115" i="14"/>
  <c r="T110" i="14"/>
  <c r="T109" i="14"/>
  <c r="T104" i="14"/>
  <c r="T103" i="14"/>
  <c r="T86" i="14"/>
  <c r="T80" i="14"/>
  <c r="T68" i="14"/>
  <c r="T67" i="14"/>
  <c r="T62" i="14"/>
  <c r="T61" i="14"/>
  <c r="U119" i="14"/>
  <c r="U111" i="14"/>
  <c r="U107" i="14"/>
  <c r="T92" i="14"/>
  <c r="V90" i="14"/>
  <c r="T85" i="14"/>
  <c r="V82" i="14"/>
  <c r="S73" i="14"/>
  <c r="V72" i="14"/>
  <c r="V70" i="14"/>
  <c r="V66" i="14"/>
  <c r="V64" i="14"/>
  <c r="V60" i="14"/>
  <c r="U59" i="14"/>
  <c r="U57" i="14"/>
  <c r="U47" i="14"/>
  <c r="U45" i="14"/>
  <c r="U41" i="14"/>
  <c r="U95" i="14"/>
  <c r="U93" i="14"/>
  <c r="U87" i="14"/>
  <c r="U83" i="14"/>
  <c r="S78" i="14"/>
  <c r="S77" i="14"/>
  <c r="S76" i="14"/>
  <c r="S75" i="14"/>
  <c r="U117" i="14"/>
  <c r="U113" i="14"/>
  <c r="U105" i="14"/>
  <c r="T91" i="14"/>
  <c r="V88" i="14"/>
  <c r="V84" i="14"/>
  <c r="T79" i="14"/>
  <c r="S74" i="14"/>
  <c r="S54" i="14"/>
  <c r="S53" i="14"/>
  <c r="S52" i="14"/>
  <c r="S51" i="14"/>
  <c r="S50" i="14"/>
  <c r="S49" i="14"/>
  <c r="S30" i="14"/>
  <c r="S29" i="14"/>
  <c r="S28" i="14"/>
  <c r="S27" i="14"/>
  <c r="S26" i="14"/>
  <c r="S25" i="14"/>
  <c r="R15" i="14"/>
  <c r="R11" i="14"/>
  <c r="R10" i="14"/>
  <c r="R8" i="14"/>
  <c r="R5" i="14"/>
  <c r="R2" i="14"/>
  <c r="U81" i="14"/>
  <c r="U65" i="14"/>
  <c r="T56" i="14"/>
  <c r="T55" i="14"/>
  <c r="T44" i="14"/>
  <c r="T43" i="14"/>
  <c r="T38" i="14"/>
  <c r="T32" i="14"/>
  <c r="R17" i="14"/>
  <c r="R14" i="14"/>
  <c r="R9" i="14"/>
  <c r="R6" i="14"/>
  <c r="R3" i="14"/>
  <c r="U35" i="14"/>
  <c r="U33" i="14"/>
  <c r="R24" i="14"/>
  <c r="R18" i="14"/>
  <c r="U39" i="14"/>
  <c r="R22" i="14"/>
  <c r="R20" i="14"/>
  <c r="R12" i="14"/>
  <c r="R7" i="14"/>
  <c r="U89" i="14"/>
  <c r="U69" i="14"/>
  <c r="T37" i="14"/>
  <c r="V36" i="14"/>
  <c r="V34" i="14"/>
  <c r="T31" i="14"/>
  <c r="R4" i="14"/>
  <c r="R1" i="14"/>
  <c r="U71" i="14"/>
  <c r="U63" i="14"/>
  <c r="V58" i="14"/>
  <c r="V48" i="14"/>
  <c r="V46" i="14"/>
  <c r="V42" i="14"/>
  <c r="V40" i="14"/>
  <c r="R23" i="14"/>
  <c r="R21" i="14"/>
  <c r="R19" i="14"/>
  <c r="R16" i="14"/>
  <c r="R13" i="14"/>
  <c r="V111" i="13"/>
  <c r="V109" i="13"/>
  <c r="V105" i="13"/>
  <c r="V103" i="13"/>
  <c r="V99" i="13"/>
  <c r="V97" i="13"/>
  <c r="R96" i="13"/>
  <c r="R95" i="13"/>
  <c r="R94" i="13"/>
  <c r="R93" i="13"/>
  <c r="R92" i="13"/>
  <c r="R91" i="13"/>
  <c r="U112" i="13"/>
  <c r="U110" i="13"/>
  <c r="U106" i="13"/>
  <c r="U104" i="13"/>
  <c r="U100" i="13"/>
  <c r="U98" i="13"/>
  <c r="T114" i="13"/>
  <c r="T113" i="13"/>
  <c r="T108" i="13"/>
  <c r="T107" i="13"/>
  <c r="T102" i="13"/>
  <c r="T101" i="13"/>
  <c r="S120" i="13"/>
  <c r="S119" i="13"/>
  <c r="S118" i="13"/>
  <c r="S117" i="13"/>
  <c r="S116" i="13"/>
  <c r="S115" i="13"/>
  <c r="S66" i="13"/>
  <c r="S65" i="13"/>
  <c r="S64" i="13"/>
  <c r="S63" i="13"/>
  <c r="S62" i="13"/>
  <c r="S61" i="13"/>
  <c r="S42" i="13"/>
  <c r="S41" i="13"/>
  <c r="S40" i="13"/>
  <c r="S39" i="13"/>
  <c r="S38" i="13"/>
  <c r="S37" i="13"/>
  <c r="S18" i="13"/>
  <c r="R89" i="13"/>
  <c r="R81" i="13"/>
  <c r="R80" i="13"/>
  <c r="T72" i="13"/>
  <c r="V69" i="13"/>
  <c r="V67" i="13"/>
  <c r="R90" i="13"/>
  <c r="R86" i="13"/>
  <c r="R79" i="13"/>
  <c r="R78" i="13"/>
  <c r="R76" i="13"/>
  <c r="R74" i="13"/>
  <c r="U55" i="13"/>
  <c r="U49" i="13"/>
  <c r="R87" i="13"/>
  <c r="R85" i="13"/>
  <c r="R84" i="13"/>
  <c r="T71" i="13"/>
  <c r="T57" i="13"/>
  <c r="V56" i="13"/>
  <c r="T51" i="13"/>
  <c r="V50" i="13"/>
  <c r="T47" i="13"/>
  <c r="T33" i="13"/>
  <c r="V32" i="13"/>
  <c r="T27" i="13"/>
  <c r="V26" i="13"/>
  <c r="T23" i="13"/>
  <c r="S15" i="13"/>
  <c r="R83" i="13"/>
  <c r="U68" i="13"/>
  <c r="V59" i="13"/>
  <c r="T58" i="13"/>
  <c r="V43" i="13"/>
  <c r="U31" i="13"/>
  <c r="U30" i="13"/>
  <c r="V29" i="13"/>
  <c r="T24" i="13"/>
  <c r="U22" i="13"/>
  <c r="V21" i="13"/>
  <c r="S16" i="13"/>
  <c r="S13" i="13"/>
  <c r="U12" i="13"/>
  <c r="V5" i="13"/>
  <c r="T3" i="13"/>
  <c r="R82" i="13"/>
  <c r="R73" i="13"/>
  <c r="U70" i="13"/>
  <c r="U60" i="13"/>
  <c r="U44" i="13"/>
  <c r="U36" i="13"/>
  <c r="V35" i="13"/>
  <c r="U20" i="13"/>
  <c r="V19" i="13"/>
  <c r="S17" i="13"/>
  <c r="S14" i="13"/>
  <c r="T9" i="13"/>
  <c r="U7" i="13"/>
  <c r="U6" i="13"/>
  <c r="V2" i="13"/>
  <c r="U1" i="13"/>
  <c r="R75" i="13"/>
  <c r="V53" i="13"/>
  <c r="T52" i="13"/>
  <c r="T48" i="13"/>
  <c r="V45" i="13"/>
  <c r="T28" i="13"/>
  <c r="V11" i="13"/>
  <c r="T10" i="13"/>
  <c r="T4" i="13"/>
  <c r="R88" i="13"/>
  <c r="R77" i="13"/>
  <c r="U54" i="13"/>
  <c r="U46" i="13"/>
  <c r="T34" i="13"/>
  <c r="U25" i="13"/>
  <c r="V8" i="13"/>
  <c r="T5" i="10"/>
  <c r="V27" i="10"/>
  <c r="S68" i="10"/>
  <c r="R114" i="10"/>
  <c r="T11" i="10"/>
  <c r="U40" i="10"/>
  <c r="V39" i="10"/>
  <c r="S23" i="10"/>
  <c r="S72" i="10"/>
  <c r="R102" i="10"/>
  <c r="R118" i="10"/>
  <c r="S5" i="12"/>
  <c r="V18" i="12"/>
  <c r="R25" i="12"/>
  <c r="V10" i="12"/>
  <c r="S55" i="12"/>
  <c r="S3" i="12"/>
  <c r="S4" i="12"/>
  <c r="T13" i="12"/>
  <c r="R28" i="12"/>
  <c r="R36" i="12"/>
  <c r="R44" i="12"/>
  <c r="T63" i="12"/>
  <c r="S56" i="12"/>
  <c r="V71" i="12"/>
  <c r="R31" i="12"/>
  <c r="R39" i="12"/>
  <c r="R47" i="12"/>
  <c r="T74" i="12"/>
  <c r="U53" i="12"/>
  <c r="U72" i="12"/>
  <c r="S79" i="12"/>
  <c r="T97" i="12"/>
  <c r="T94" i="12"/>
  <c r="U85" i="12"/>
  <c r="U99" i="12"/>
  <c r="U115" i="12"/>
  <c r="V100" i="12"/>
  <c r="V116" i="12"/>
  <c r="S83" i="12"/>
  <c r="S105" i="12"/>
  <c r="V120" i="13"/>
  <c r="V118" i="13"/>
  <c r="V114" i="13"/>
  <c r="V112" i="13"/>
  <c r="V108" i="13"/>
  <c r="V106" i="13"/>
  <c r="V96" i="13"/>
  <c r="V94" i="13"/>
  <c r="U119" i="13"/>
  <c r="U117" i="13"/>
  <c r="U113" i="13"/>
  <c r="U111" i="13"/>
  <c r="U107" i="13"/>
  <c r="U105" i="13"/>
  <c r="U95" i="13"/>
  <c r="U93" i="13"/>
  <c r="U89" i="13"/>
  <c r="U87" i="13"/>
  <c r="U83" i="13"/>
  <c r="U81" i="13"/>
  <c r="T116" i="13"/>
  <c r="T115" i="13"/>
  <c r="T110" i="13"/>
  <c r="T109" i="13"/>
  <c r="T104" i="13"/>
  <c r="T103" i="13"/>
  <c r="T92" i="13"/>
  <c r="T91" i="13"/>
  <c r="V90" i="13"/>
  <c r="V88" i="13"/>
  <c r="S102" i="13"/>
  <c r="S101" i="13"/>
  <c r="S78" i="13"/>
  <c r="S77" i="13"/>
  <c r="S76" i="13"/>
  <c r="S75" i="13"/>
  <c r="S74" i="13"/>
  <c r="S73" i="13"/>
  <c r="S54" i="13"/>
  <c r="S53" i="13"/>
  <c r="S52" i="13"/>
  <c r="S51" i="13"/>
  <c r="S50" i="13"/>
  <c r="S49" i="13"/>
  <c r="S30" i="13"/>
  <c r="S29" i="13"/>
  <c r="S28" i="13"/>
  <c r="S27" i="13"/>
  <c r="S26" i="13"/>
  <c r="S25" i="13"/>
  <c r="S100" i="13"/>
  <c r="S98" i="13"/>
  <c r="T86" i="13"/>
  <c r="T85" i="13"/>
  <c r="V84" i="13"/>
  <c r="T68" i="13"/>
  <c r="T62" i="13"/>
  <c r="V82" i="13"/>
  <c r="U71" i="13"/>
  <c r="U69" i="13"/>
  <c r="U65" i="13"/>
  <c r="U63" i="13"/>
  <c r="U59" i="13"/>
  <c r="U57" i="13"/>
  <c r="U47" i="13"/>
  <c r="U45" i="13"/>
  <c r="U41" i="13"/>
  <c r="U39" i="13"/>
  <c r="S99" i="13"/>
  <c r="S97" i="13"/>
  <c r="V72" i="13"/>
  <c r="V70" i="13"/>
  <c r="T67" i="13"/>
  <c r="V66" i="13"/>
  <c r="V64" i="13"/>
  <c r="T61" i="13"/>
  <c r="V60" i="13"/>
  <c r="V58" i="13"/>
  <c r="T55" i="13"/>
  <c r="V48" i="13"/>
  <c r="V46" i="13"/>
  <c r="T43" i="13"/>
  <c r="V42" i="13"/>
  <c r="V40" i="13"/>
  <c r="T37" i="13"/>
  <c r="V36" i="13"/>
  <c r="V34" i="13"/>
  <c r="T31" i="13"/>
  <c r="R16" i="13"/>
  <c r="R13" i="13"/>
  <c r="R12" i="13"/>
  <c r="R7" i="13"/>
  <c r="T79" i="13"/>
  <c r="T38" i="13"/>
  <c r="T32" i="13"/>
  <c r="R18" i="13"/>
  <c r="R4" i="13"/>
  <c r="R24" i="13"/>
  <c r="R23" i="13"/>
  <c r="R11" i="13"/>
  <c r="R2" i="13"/>
  <c r="T56" i="13"/>
  <c r="T44" i="13"/>
  <c r="U35" i="13"/>
  <c r="R22" i="13"/>
  <c r="R21" i="13"/>
  <c r="R17" i="13"/>
  <c r="R14" i="13"/>
  <c r="R8" i="13"/>
  <c r="R3" i="13"/>
  <c r="T80" i="13"/>
  <c r="U33" i="13"/>
  <c r="R20" i="13"/>
  <c r="R19" i="13"/>
  <c r="R5" i="13"/>
  <c r="R6" i="13"/>
  <c r="R15" i="13"/>
  <c r="R10" i="13"/>
  <c r="R9" i="13"/>
  <c r="R1" i="13"/>
  <c r="T42" i="10"/>
  <c r="S19" i="10"/>
  <c r="R98" i="10"/>
  <c r="V61" i="10"/>
  <c r="U4" i="10"/>
  <c r="U58" i="10"/>
  <c r="V57" i="10"/>
  <c r="S45" i="10"/>
  <c r="T78" i="10"/>
  <c r="R106" i="10"/>
  <c r="S92" i="10"/>
  <c r="S6" i="12"/>
  <c r="T20" i="12"/>
  <c r="V54" i="12"/>
  <c r="V16" i="12"/>
  <c r="V68" i="12"/>
  <c r="T14" i="12"/>
  <c r="T8" i="12"/>
  <c r="U17" i="12"/>
  <c r="R30" i="12"/>
  <c r="R38" i="12"/>
  <c r="R46" i="12"/>
  <c r="T69" i="12"/>
  <c r="S58" i="12"/>
  <c r="T88" i="12"/>
  <c r="R33" i="12"/>
  <c r="R41" i="12"/>
  <c r="T50" i="12"/>
  <c r="U21" i="12"/>
  <c r="U61" i="12"/>
  <c r="U75" i="12"/>
  <c r="V86" i="12"/>
  <c r="T111" i="12"/>
  <c r="T98" i="12"/>
  <c r="U90" i="12"/>
  <c r="U101" i="12"/>
  <c r="U120" i="12"/>
  <c r="V102" i="12"/>
  <c r="V119" i="12"/>
  <c r="S84" i="12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U88" i="13"/>
  <c r="U86" i="13"/>
  <c r="U82" i="13"/>
  <c r="U80" i="13"/>
  <c r="V87" i="13"/>
  <c r="V85" i="13"/>
  <c r="V81" i="13"/>
  <c r="V79" i="13"/>
  <c r="S72" i="13"/>
  <c r="S71" i="13"/>
  <c r="S70" i="13"/>
  <c r="S69" i="13"/>
  <c r="S68" i="13"/>
  <c r="S67" i="13"/>
  <c r="S48" i="13"/>
  <c r="S47" i="13"/>
  <c r="S46" i="13"/>
  <c r="S45" i="13"/>
  <c r="S44" i="13"/>
  <c r="S43" i="13"/>
  <c r="S24" i="13"/>
  <c r="S23" i="13"/>
  <c r="S22" i="13"/>
  <c r="S21" i="13"/>
  <c r="S20" i="13"/>
  <c r="S19" i="13"/>
  <c r="S96" i="13"/>
  <c r="S94" i="13"/>
  <c r="S92" i="13"/>
  <c r="T90" i="13"/>
  <c r="T78" i="13"/>
  <c r="V75" i="13"/>
  <c r="V73" i="13"/>
  <c r="T66" i="13"/>
  <c r="V63" i="13"/>
  <c r="V61" i="13"/>
  <c r="T84" i="13"/>
  <c r="T83" i="13"/>
  <c r="S95" i="13"/>
  <c r="S93" i="13"/>
  <c r="S91" i="13"/>
  <c r="T77" i="13"/>
  <c r="T65" i="13"/>
  <c r="T59" i="13"/>
  <c r="T53" i="13"/>
  <c r="T41" i="13"/>
  <c r="T35" i="13"/>
  <c r="T29" i="13"/>
  <c r="V13" i="13"/>
  <c r="V7" i="13"/>
  <c r="T6" i="13"/>
  <c r="U76" i="13"/>
  <c r="V55" i="13"/>
  <c r="T54" i="13"/>
  <c r="V51" i="13"/>
  <c r="T42" i="13"/>
  <c r="V39" i="13"/>
  <c r="T17" i="13"/>
  <c r="V15" i="13"/>
  <c r="U14" i="13"/>
  <c r="T11" i="13"/>
  <c r="V9" i="13"/>
  <c r="U8" i="13"/>
  <c r="U62" i="13"/>
  <c r="U56" i="13"/>
  <c r="U52" i="13"/>
  <c r="U40" i="13"/>
  <c r="T30" i="13"/>
  <c r="U28" i="13"/>
  <c r="V27" i="13"/>
  <c r="T12" i="13"/>
  <c r="U10" i="13"/>
  <c r="U4" i="13"/>
  <c r="T89" i="13"/>
  <c r="U64" i="13"/>
  <c r="T60" i="13"/>
  <c r="V57" i="13"/>
  <c r="V49" i="13"/>
  <c r="V37" i="13"/>
  <c r="T36" i="13"/>
  <c r="U34" i="13"/>
  <c r="V33" i="13"/>
  <c r="U26" i="13"/>
  <c r="V25" i="13"/>
  <c r="U16" i="13"/>
  <c r="T5" i="13"/>
  <c r="V3" i="13"/>
  <c r="U2" i="13"/>
  <c r="U74" i="13"/>
  <c r="U58" i="13"/>
  <c r="U50" i="13"/>
  <c r="U38" i="13"/>
  <c r="U32" i="13"/>
  <c r="V31" i="13"/>
  <c r="T18" i="13"/>
  <c r="V1" i="13"/>
  <c r="V117" i="13"/>
  <c r="V115" i="13"/>
  <c r="V107" i="13"/>
  <c r="V104" i="13"/>
  <c r="V101" i="13"/>
  <c r="V98" i="13"/>
  <c r="V93" i="13"/>
  <c r="V91" i="13"/>
  <c r="U118" i="13"/>
  <c r="U116" i="13"/>
  <c r="U108" i="13"/>
  <c r="U103" i="13"/>
  <c r="U102" i="13"/>
  <c r="U97" i="13"/>
  <c r="U94" i="13"/>
  <c r="U92" i="13"/>
  <c r="U84" i="13"/>
  <c r="U79" i="13"/>
  <c r="U78" i="13"/>
  <c r="T120" i="13"/>
  <c r="T119" i="13"/>
  <c r="T106" i="13"/>
  <c r="T105" i="13"/>
  <c r="T100" i="13"/>
  <c r="T99" i="13"/>
  <c r="T96" i="13"/>
  <c r="T95" i="13"/>
  <c r="S89" i="13"/>
  <c r="S87" i="13"/>
  <c r="S114" i="13"/>
  <c r="S113" i="13"/>
  <c r="S112" i="13"/>
  <c r="S111" i="13"/>
  <c r="S110" i="13"/>
  <c r="S109" i="13"/>
  <c r="S90" i="13"/>
  <c r="S88" i="13"/>
  <c r="S86" i="13"/>
  <c r="V83" i="13"/>
  <c r="S36" i="13"/>
  <c r="S35" i="13"/>
  <c r="S34" i="13"/>
  <c r="S33" i="13"/>
  <c r="S32" i="13"/>
  <c r="S31" i="13"/>
  <c r="V77" i="13"/>
  <c r="T76" i="13"/>
  <c r="S85" i="13"/>
  <c r="U73" i="13"/>
  <c r="R72" i="13"/>
  <c r="R70" i="13"/>
  <c r="R68" i="13"/>
  <c r="R66" i="13"/>
  <c r="R64" i="13"/>
  <c r="R62" i="13"/>
  <c r="R60" i="13"/>
  <c r="R58" i="13"/>
  <c r="R56" i="13"/>
  <c r="R54" i="13"/>
  <c r="R52" i="13"/>
  <c r="R50" i="13"/>
  <c r="U43" i="13"/>
  <c r="U37" i="13"/>
  <c r="T82" i="13"/>
  <c r="T81" i="13"/>
  <c r="V80" i="13"/>
  <c r="T75" i="13"/>
  <c r="V74" i="13"/>
  <c r="T45" i="13"/>
  <c r="V44" i="13"/>
  <c r="T39" i="13"/>
  <c r="V38" i="13"/>
  <c r="V30" i="13"/>
  <c r="V28" i="13"/>
  <c r="T25" i="13"/>
  <c r="T21" i="13"/>
  <c r="V20" i="13"/>
  <c r="S11" i="13"/>
  <c r="S10" i="13"/>
  <c r="S8" i="13"/>
  <c r="V4" i="13"/>
  <c r="R71" i="13"/>
  <c r="R63" i="13"/>
  <c r="V47" i="13"/>
  <c r="T46" i="13"/>
  <c r="V6" i="13"/>
  <c r="R65" i="13"/>
  <c r="R59" i="13"/>
  <c r="R55" i="13"/>
  <c r="R51" i="13"/>
  <c r="U48" i="13"/>
  <c r="U29" i="13"/>
  <c r="T22" i="13"/>
  <c r="U5" i="13"/>
  <c r="R67" i="13"/>
  <c r="V41" i="13"/>
  <c r="T40" i="13"/>
  <c r="U27" i="13"/>
  <c r="U19" i="13"/>
  <c r="U18" i="13"/>
  <c r="T15" i="13"/>
  <c r="U13" i="13"/>
  <c r="S12" i="13"/>
  <c r="S9" i="13"/>
  <c r="T1" i="13"/>
  <c r="R69" i="13"/>
  <c r="R61" i="13"/>
  <c r="R57" i="13"/>
  <c r="R53" i="13"/>
  <c r="R49" i="13"/>
  <c r="U42" i="13"/>
  <c r="T26" i="13"/>
  <c r="U24" i="13"/>
  <c r="V23" i="13"/>
  <c r="V17" i="13"/>
  <c r="T16" i="13"/>
  <c r="S7" i="13"/>
  <c r="U3" i="13"/>
  <c r="T2" i="13"/>
  <c r="V14" i="13"/>
  <c r="T41" i="10"/>
  <c r="U80" i="10"/>
  <c r="U34" i="10"/>
  <c r="U2" i="10"/>
  <c r="U14" i="10"/>
  <c r="V7" i="10"/>
  <c r="T30" i="10"/>
  <c r="T54" i="10"/>
  <c r="U50" i="10"/>
  <c r="U62" i="10"/>
  <c r="U10" i="10"/>
  <c r="V31" i="10"/>
  <c r="V49" i="10"/>
  <c r="U74" i="10"/>
  <c r="V15" i="10"/>
  <c r="S20" i="10"/>
  <c r="S24" i="10"/>
  <c r="S46" i="10"/>
  <c r="V75" i="10"/>
  <c r="S69" i="10"/>
  <c r="T65" i="10"/>
  <c r="V79" i="10"/>
  <c r="V87" i="10"/>
  <c r="R99" i="10"/>
  <c r="R103" i="10"/>
  <c r="R107" i="10"/>
  <c r="R111" i="10"/>
  <c r="R115" i="10"/>
  <c r="R119" i="10"/>
  <c r="S93" i="10"/>
  <c r="R37" i="11"/>
  <c r="R46" i="11"/>
  <c r="V12" i="11"/>
  <c r="T19" i="11"/>
  <c r="S1" i="11"/>
  <c r="U23" i="11"/>
  <c r="R45" i="11"/>
  <c r="T13" i="11"/>
  <c r="V24" i="11"/>
  <c r="R28" i="11"/>
  <c r="R32" i="11"/>
  <c r="U51" i="11"/>
  <c r="U67" i="11"/>
  <c r="R48" i="11"/>
  <c r="V65" i="11"/>
  <c r="V86" i="11"/>
  <c r="S58" i="11"/>
  <c r="T49" i="11"/>
  <c r="T69" i="11"/>
  <c r="V78" i="11"/>
  <c r="T93" i="11"/>
  <c r="T111" i="11"/>
  <c r="U85" i="11"/>
  <c r="U99" i="11"/>
  <c r="U115" i="11"/>
  <c r="V100" i="11"/>
  <c r="V116" i="11"/>
  <c r="S82" i="11"/>
  <c r="S104" i="11"/>
  <c r="U26" i="10"/>
  <c r="V1" i="10"/>
  <c r="T35" i="10"/>
  <c r="U52" i="10"/>
  <c r="T12" i="10"/>
  <c r="V51" i="10"/>
  <c r="U16" i="10"/>
  <c r="S47" i="10"/>
  <c r="S70" i="10"/>
  <c r="V81" i="10"/>
  <c r="T90" i="10"/>
  <c r="R100" i="10"/>
  <c r="R104" i="10"/>
  <c r="R108" i="10"/>
  <c r="R116" i="10"/>
  <c r="R120" i="10"/>
  <c r="S94" i="10"/>
  <c r="S102" i="12"/>
  <c r="S101" i="12"/>
  <c r="S100" i="12"/>
  <c r="S99" i="12"/>
  <c r="S98" i="12"/>
  <c r="S97" i="12"/>
  <c r="V120" i="12"/>
  <c r="V118" i="12"/>
  <c r="V114" i="12"/>
  <c r="V112" i="12"/>
  <c r="V108" i="12"/>
  <c r="V106" i="12"/>
  <c r="V96" i="12"/>
  <c r="V94" i="12"/>
  <c r="U119" i="12"/>
  <c r="U117" i="12"/>
  <c r="U113" i="12"/>
  <c r="U111" i="12"/>
  <c r="U107" i="12"/>
  <c r="U105" i="12"/>
  <c r="U95" i="12"/>
  <c r="U93" i="12"/>
  <c r="U89" i="12"/>
  <c r="U87" i="12"/>
  <c r="U83" i="12"/>
  <c r="U81" i="12"/>
  <c r="T116" i="12"/>
  <c r="T110" i="12"/>
  <c r="T104" i="12"/>
  <c r="T92" i="12"/>
  <c r="S78" i="12"/>
  <c r="T115" i="12"/>
  <c r="T109" i="12"/>
  <c r="T103" i="12"/>
  <c r="V90" i="12"/>
  <c r="V88" i="12"/>
  <c r="V84" i="12"/>
  <c r="V82" i="12"/>
  <c r="U71" i="12"/>
  <c r="U69" i="12"/>
  <c r="U65" i="12"/>
  <c r="U63" i="12"/>
  <c r="U59" i="12"/>
  <c r="U57" i="12"/>
  <c r="U47" i="12"/>
  <c r="U45" i="12"/>
  <c r="U41" i="12"/>
  <c r="U39" i="12"/>
  <c r="U35" i="12"/>
  <c r="U33" i="12"/>
  <c r="R17" i="12"/>
  <c r="T85" i="12"/>
  <c r="T68" i="12"/>
  <c r="T62" i="12"/>
  <c r="T56" i="12"/>
  <c r="T44" i="12"/>
  <c r="T38" i="12"/>
  <c r="T32" i="12"/>
  <c r="T80" i="12"/>
  <c r="S76" i="12"/>
  <c r="S74" i="12"/>
  <c r="S54" i="12"/>
  <c r="S52" i="12"/>
  <c r="S50" i="12"/>
  <c r="T91" i="12"/>
  <c r="T67" i="12"/>
  <c r="T61" i="12"/>
  <c r="T55" i="12"/>
  <c r="T43" i="12"/>
  <c r="T37" i="12"/>
  <c r="T31" i="12"/>
  <c r="R24" i="12"/>
  <c r="R22" i="12"/>
  <c r="R20" i="12"/>
  <c r="R18" i="12"/>
  <c r="R15" i="12"/>
  <c r="R10" i="12"/>
  <c r="R9" i="12"/>
  <c r="T86" i="12"/>
  <c r="S77" i="12"/>
  <c r="V66" i="12"/>
  <c r="V58" i="12"/>
  <c r="S53" i="12"/>
  <c r="S30" i="12"/>
  <c r="R21" i="12"/>
  <c r="V60" i="12"/>
  <c r="V48" i="12"/>
  <c r="V40" i="12"/>
  <c r="V36" i="12"/>
  <c r="S27" i="12"/>
  <c r="S26" i="12"/>
  <c r="S25" i="12"/>
  <c r="R19" i="12"/>
  <c r="R6" i="12"/>
  <c r="R4" i="12"/>
  <c r="R2" i="12"/>
  <c r="T79" i="12"/>
  <c r="S73" i="12"/>
  <c r="V70" i="12"/>
  <c r="S28" i="12"/>
  <c r="R14" i="12"/>
  <c r="R12" i="12"/>
  <c r="S75" i="12"/>
  <c r="V72" i="12"/>
  <c r="V64" i="12"/>
  <c r="S51" i="12"/>
  <c r="S49" i="12"/>
  <c r="V46" i="12"/>
  <c r="V42" i="12"/>
  <c r="V34" i="12"/>
  <c r="S29" i="12"/>
  <c r="R23" i="12"/>
  <c r="R16" i="12"/>
  <c r="R11" i="12"/>
  <c r="R8" i="12"/>
  <c r="R7" i="12"/>
  <c r="R1" i="12"/>
  <c r="R13" i="12"/>
  <c r="R5" i="12"/>
  <c r="R3" i="12"/>
  <c r="T53" i="10"/>
  <c r="U38" i="10"/>
  <c r="V3" i="10"/>
  <c r="V13" i="10"/>
  <c r="T60" i="10"/>
  <c r="U64" i="10"/>
  <c r="V33" i="10"/>
  <c r="U76" i="10"/>
  <c r="S21" i="10"/>
  <c r="S43" i="10"/>
  <c r="T89" i="10"/>
  <c r="T66" i="10"/>
  <c r="R112" i="10"/>
  <c r="T59" i="10"/>
  <c r="U28" i="10"/>
  <c r="V63" i="10"/>
  <c r="T6" i="10"/>
  <c r="V9" i="10"/>
  <c r="T18" i="10"/>
  <c r="T36" i="10"/>
  <c r="U88" i="10"/>
  <c r="U56" i="10"/>
  <c r="T83" i="10"/>
  <c r="V25" i="10"/>
  <c r="V37" i="10"/>
  <c r="V55" i="10"/>
  <c r="U82" i="10"/>
  <c r="T17" i="10"/>
  <c r="S22" i="10"/>
  <c r="S44" i="10"/>
  <c r="S48" i="10"/>
  <c r="S67" i="10"/>
  <c r="S71" i="10"/>
  <c r="T77" i="10"/>
  <c r="T84" i="10"/>
  <c r="R97" i="10"/>
  <c r="R101" i="10"/>
  <c r="R105" i="10"/>
  <c r="R109" i="10"/>
  <c r="R113" i="10"/>
  <c r="R117" i="10"/>
  <c r="S91" i="10"/>
  <c r="S114" i="10"/>
  <c r="S113" i="10"/>
  <c r="S112" i="10"/>
  <c r="S111" i="10"/>
  <c r="S110" i="10"/>
  <c r="S109" i="10"/>
  <c r="S90" i="10"/>
  <c r="S89" i="10"/>
  <c r="S88" i="10"/>
  <c r="S87" i="10"/>
  <c r="S86" i="10"/>
  <c r="S85" i="10"/>
  <c r="V117" i="10"/>
  <c r="V115" i="10"/>
  <c r="V107" i="10"/>
  <c r="V104" i="10"/>
  <c r="V101" i="10"/>
  <c r="V98" i="10"/>
  <c r="V93" i="10"/>
  <c r="U118" i="10"/>
  <c r="U116" i="10"/>
  <c r="U108" i="10"/>
  <c r="U103" i="10"/>
  <c r="U102" i="10"/>
  <c r="U97" i="10"/>
  <c r="U94" i="10"/>
  <c r="U92" i="10"/>
  <c r="V91" i="10"/>
  <c r="V83" i="10"/>
  <c r="T82" i="10"/>
  <c r="T76" i="10"/>
  <c r="T75" i="10"/>
  <c r="T120" i="10"/>
  <c r="T119" i="10"/>
  <c r="T106" i="10"/>
  <c r="T105" i="10"/>
  <c r="T100" i="10"/>
  <c r="T99" i="10"/>
  <c r="T96" i="10"/>
  <c r="T95" i="10"/>
  <c r="U79" i="10"/>
  <c r="T81" i="10"/>
  <c r="V77" i="10"/>
  <c r="V74" i="10"/>
  <c r="R64" i="10"/>
  <c r="R62" i="10"/>
  <c r="S36" i="10"/>
  <c r="S35" i="10"/>
  <c r="S34" i="10"/>
  <c r="S33" i="10"/>
  <c r="S32" i="10"/>
  <c r="S31" i="10"/>
  <c r="U13" i="10"/>
  <c r="U78" i="10"/>
  <c r="U73" i="10"/>
  <c r="R60" i="10"/>
  <c r="R59" i="10"/>
  <c r="R58" i="10"/>
  <c r="R57" i="10"/>
  <c r="R56" i="10"/>
  <c r="R55" i="10"/>
  <c r="R54" i="10"/>
  <c r="R53" i="10"/>
  <c r="R52" i="10"/>
  <c r="R51" i="10"/>
  <c r="R50" i="10"/>
  <c r="R49" i="10"/>
  <c r="V47" i="10"/>
  <c r="V44" i="10"/>
  <c r="V41" i="10"/>
  <c r="V38" i="10"/>
  <c r="V30" i="10"/>
  <c r="V28" i="10"/>
  <c r="V23" i="10"/>
  <c r="V20" i="10"/>
  <c r="T16" i="10"/>
  <c r="V14" i="10"/>
  <c r="S9" i="10"/>
  <c r="V80" i="10"/>
  <c r="R72" i="10"/>
  <c r="R71" i="10"/>
  <c r="R70" i="10"/>
  <c r="R69" i="10"/>
  <c r="R68" i="10"/>
  <c r="R67" i="10"/>
  <c r="R66" i="10"/>
  <c r="R65" i="10"/>
  <c r="R63" i="10"/>
  <c r="R61" i="10"/>
  <c r="U48" i="10"/>
  <c r="U43" i="10"/>
  <c r="U42" i="10"/>
  <c r="T46" i="10"/>
  <c r="T40" i="10"/>
  <c r="T39" i="10"/>
  <c r="T26" i="10"/>
  <c r="T25" i="10"/>
  <c r="T22" i="10"/>
  <c r="T21" i="10"/>
  <c r="V6" i="10"/>
  <c r="T15" i="10"/>
  <c r="S12" i="10"/>
  <c r="U5" i="10"/>
  <c r="T1" i="10"/>
  <c r="S7" i="10"/>
  <c r="U3" i="10"/>
  <c r="T2" i="10"/>
  <c r="U84" i="10"/>
  <c r="U37" i="10"/>
  <c r="U29" i="10"/>
  <c r="U27" i="10"/>
  <c r="U24" i="10"/>
  <c r="U19" i="10"/>
  <c r="U18" i="10"/>
  <c r="V17" i="10"/>
  <c r="S8" i="10"/>
  <c r="V4" i="10"/>
  <c r="T45" i="10"/>
  <c r="S11" i="10"/>
  <c r="S10" i="10"/>
  <c r="S108" i="10"/>
  <c r="S107" i="10"/>
  <c r="S106" i="10"/>
  <c r="S105" i="10"/>
  <c r="S104" i="10"/>
  <c r="S103" i="10"/>
  <c r="S84" i="10"/>
  <c r="S83" i="10"/>
  <c r="S82" i="10"/>
  <c r="S81" i="10"/>
  <c r="S80" i="10"/>
  <c r="S79" i="10"/>
  <c r="V119" i="10"/>
  <c r="V116" i="10"/>
  <c r="V113" i="10"/>
  <c r="V110" i="10"/>
  <c r="V102" i="10"/>
  <c r="V100" i="10"/>
  <c r="V95" i="10"/>
  <c r="V92" i="10"/>
  <c r="U120" i="10"/>
  <c r="U115" i="10"/>
  <c r="U114" i="10"/>
  <c r="U109" i="10"/>
  <c r="U101" i="10"/>
  <c r="U99" i="10"/>
  <c r="U96" i="10"/>
  <c r="V89" i="10"/>
  <c r="T88" i="10"/>
  <c r="T74" i="10"/>
  <c r="T73" i="10"/>
  <c r="T70" i="10"/>
  <c r="T69" i="10"/>
  <c r="T118" i="10"/>
  <c r="T117" i="10"/>
  <c r="T112" i="10"/>
  <c r="T111" i="10"/>
  <c r="T98" i="10"/>
  <c r="T97" i="10"/>
  <c r="T94" i="10"/>
  <c r="T93" i="10"/>
  <c r="U91" i="10"/>
  <c r="U85" i="10"/>
  <c r="V86" i="10"/>
  <c r="V78" i="10"/>
  <c r="V76" i="10"/>
  <c r="V71" i="10"/>
  <c r="V68" i="10"/>
  <c r="V65" i="10"/>
  <c r="U61" i="10"/>
  <c r="S60" i="10"/>
  <c r="S59" i="10"/>
  <c r="S58" i="10"/>
  <c r="S57" i="10"/>
  <c r="S56" i="10"/>
  <c r="S55" i="10"/>
  <c r="V10" i="10"/>
  <c r="S6" i="10"/>
  <c r="U90" i="10"/>
  <c r="U77" i="10"/>
  <c r="U75" i="10"/>
  <c r="U72" i="10"/>
  <c r="U67" i="10"/>
  <c r="U66" i="10"/>
  <c r="T63" i="10"/>
  <c r="V62" i="10"/>
  <c r="V54" i="10"/>
  <c r="V52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V24" i="10"/>
  <c r="V22" i="10"/>
  <c r="V18" i="10"/>
  <c r="U15" i="10"/>
  <c r="T13" i="10"/>
  <c r="U11" i="10"/>
  <c r="T87" i="10"/>
  <c r="U53" i="10"/>
  <c r="U51" i="10"/>
  <c r="T50" i="10"/>
  <c r="T20" i="10"/>
  <c r="T19" i="10"/>
  <c r="U17" i="10"/>
  <c r="V16" i="10"/>
  <c r="V12" i="10"/>
  <c r="U9" i="10"/>
  <c r="S3" i="10"/>
  <c r="T7" i="10"/>
  <c r="S4" i="10"/>
  <c r="S1" i="10"/>
  <c r="U23" i="10"/>
  <c r="U21" i="10"/>
  <c r="S5" i="10"/>
  <c r="S2" i="10"/>
  <c r="T64" i="10"/>
  <c r="T49" i="10"/>
  <c r="T14" i="10"/>
  <c r="T8" i="10"/>
  <c r="S102" i="10"/>
  <c r="S101" i="10"/>
  <c r="S100" i="10"/>
  <c r="S99" i="10"/>
  <c r="S98" i="10"/>
  <c r="S97" i="10"/>
  <c r="V120" i="10"/>
  <c r="V118" i="10"/>
  <c r="V114" i="10"/>
  <c r="V112" i="10"/>
  <c r="V108" i="10"/>
  <c r="V106" i="10"/>
  <c r="V96" i="10"/>
  <c r="V94" i="10"/>
  <c r="U119" i="10"/>
  <c r="U117" i="10"/>
  <c r="U113" i="10"/>
  <c r="U111" i="10"/>
  <c r="U107" i="10"/>
  <c r="U105" i="10"/>
  <c r="U95" i="10"/>
  <c r="U93" i="10"/>
  <c r="T86" i="10"/>
  <c r="T80" i="10"/>
  <c r="T68" i="10"/>
  <c r="T67" i="10"/>
  <c r="T116" i="10"/>
  <c r="T115" i="10"/>
  <c r="T110" i="10"/>
  <c r="T109" i="10"/>
  <c r="T104" i="10"/>
  <c r="T103" i="10"/>
  <c r="T92" i="10"/>
  <c r="U89" i="10"/>
  <c r="U87" i="10"/>
  <c r="U83" i="10"/>
  <c r="U81" i="10"/>
  <c r="S78" i="10"/>
  <c r="S77" i="10"/>
  <c r="S76" i="10"/>
  <c r="S75" i="10"/>
  <c r="S74" i="10"/>
  <c r="S73" i="10"/>
  <c r="V90" i="10"/>
  <c r="T85" i="10"/>
  <c r="V82" i="10"/>
  <c r="V72" i="10"/>
  <c r="V70" i="10"/>
  <c r="V66" i="10"/>
  <c r="U63" i="10"/>
  <c r="S54" i="10"/>
  <c r="S53" i="10"/>
  <c r="S52" i="10"/>
  <c r="S51" i="10"/>
  <c r="S50" i="10"/>
  <c r="S49" i="10"/>
  <c r="S30" i="10"/>
  <c r="S29" i="10"/>
  <c r="S28" i="10"/>
  <c r="S27" i="10"/>
  <c r="S26" i="10"/>
  <c r="S25" i="10"/>
  <c r="R15" i="10"/>
  <c r="R11" i="10"/>
  <c r="R10" i="10"/>
  <c r="R8" i="10"/>
  <c r="U71" i="10"/>
  <c r="U69" i="10"/>
  <c r="U65" i="10"/>
  <c r="V64" i="10"/>
  <c r="T61" i="10"/>
  <c r="V60" i="10"/>
  <c r="V58" i="10"/>
  <c r="V48" i="10"/>
  <c r="V46" i="10"/>
  <c r="V42" i="10"/>
  <c r="V40" i="10"/>
  <c r="V36" i="10"/>
  <c r="V34" i="10"/>
  <c r="R24" i="10"/>
  <c r="R23" i="10"/>
  <c r="R22" i="10"/>
  <c r="R21" i="10"/>
  <c r="R20" i="10"/>
  <c r="R19" i="10"/>
  <c r="R18" i="10"/>
  <c r="R14" i="10"/>
  <c r="T91" i="10"/>
  <c r="V88" i="10"/>
  <c r="V84" i="10"/>
  <c r="T79" i="10"/>
  <c r="U59" i="10"/>
  <c r="U57" i="10"/>
  <c r="U47" i="10"/>
  <c r="U45" i="10"/>
  <c r="U41" i="10"/>
  <c r="T56" i="10"/>
  <c r="T44" i="10"/>
  <c r="T38" i="10"/>
  <c r="T37" i="10"/>
  <c r="T32" i="10"/>
  <c r="T31" i="10"/>
  <c r="R5" i="10"/>
  <c r="R2" i="10"/>
  <c r="R4" i="10"/>
  <c r="T62" i="10"/>
  <c r="R17" i="10"/>
  <c r="R9" i="10"/>
  <c r="R3" i="10"/>
  <c r="R6" i="10"/>
  <c r="U39" i="10"/>
  <c r="U35" i="10"/>
  <c r="U33" i="10"/>
  <c r="R7" i="10"/>
  <c r="R1" i="10"/>
  <c r="T55" i="10"/>
  <c r="T43" i="10"/>
  <c r="R16" i="10"/>
  <c r="R13" i="10"/>
  <c r="R12" i="10"/>
  <c r="AF17" i="9"/>
  <c r="AF16" i="9"/>
  <c r="AF15" i="9"/>
  <c r="AF14" i="9"/>
  <c r="AF13" i="9"/>
  <c r="W24" i="11" l="1"/>
  <c r="Q24" i="11" s="1"/>
  <c r="W41" i="11"/>
  <c r="Q41" i="11" s="1"/>
  <c r="W17" i="11"/>
  <c r="Q17" i="11" s="1"/>
  <c r="W87" i="12"/>
  <c r="Q87" i="12" s="1"/>
  <c r="W28" i="11"/>
  <c r="Q28" i="11" s="1"/>
  <c r="W26" i="11"/>
  <c r="Q26" i="11" s="1"/>
  <c r="W39" i="11"/>
  <c r="Q39" i="11" s="1"/>
  <c r="W38" i="11"/>
  <c r="Q38" i="11" s="1"/>
  <c r="W67" i="11"/>
  <c r="Q67" i="11" s="1"/>
  <c r="W4" i="11"/>
  <c r="Q4" i="11" s="1"/>
  <c r="W11" i="11"/>
  <c r="Q11" i="11" s="1"/>
  <c r="W74" i="11"/>
  <c r="Q74" i="11" s="1"/>
  <c r="W59" i="11"/>
  <c r="Q59" i="11" s="1"/>
  <c r="W35" i="11"/>
  <c r="Q35" i="11" s="1"/>
  <c r="W29" i="12"/>
  <c r="Q29" i="12" s="1"/>
  <c r="W70" i="12"/>
  <c r="Q70" i="12" s="1"/>
  <c r="W107" i="12"/>
  <c r="Q107" i="12" s="1"/>
  <c r="W84" i="11"/>
  <c r="Q84" i="11" s="1"/>
  <c r="W64" i="11"/>
  <c r="Q64" i="11" s="1"/>
  <c r="W110" i="11"/>
  <c r="Q110" i="11" s="1"/>
  <c r="W96" i="11"/>
  <c r="Q96" i="11" s="1"/>
  <c r="W69" i="11"/>
  <c r="Q69" i="11" s="1"/>
  <c r="W20" i="11"/>
  <c r="Q20" i="11" s="1"/>
  <c r="W34" i="12"/>
  <c r="Q34" i="12" s="1"/>
  <c r="W32" i="12"/>
  <c r="Q32" i="12" s="1"/>
  <c r="W62" i="12"/>
  <c r="Q62" i="12" s="1"/>
  <c r="W103" i="12"/>
  <c r="Q103" i="12" s="1"/>
  <c r="W89" i="14"/>
  <c r="Q89" i="14" s="1"/>
  <c r="W80" i="11"/>
  <c r="Q80" i="11" s="1"/>
  <c r="W112" i="11"/>
  <c r="Q112" i="11" s="1"/>
  <c r="W34" i="11"/>
  <c r="Q34" i="11" s="1"/>
  <c r="W36" i="11"/>
  <c r="Q36" i="11" s="1"/>
  <c r="W62" i="11"/>
  <c r="Q62" i="11" s="1"/>
  <c r="W73" i="10"/>
  <c r="Q73" i="10" s="1"/>
  <c r="W66" i="12"/>
  <c r="Q66" i="12" s="1"/>
  <c r="W65" i="12"/>
  <c r="Q65" i="12" s="1"/>
  <c r="W32" i="11"/>
  <c r="Q32" i="11" s="1"/>
  <c r="W40" i="11"/>
  <c r="Q40" i="11" s="1"/>
  <c r="W81" i="11"/>
  <c r="Q81" i="11" s="1"/>
  <c r="W75" i="11"/>
  <c r="Q75" i="11" s="1"/>
  <c r="W94" i="11"/>
  <c r="Q94" i="11" s="1"/>
  <c r="W5" i="11"/>
  <c r="Q5" i="11" s="1"/>
  <c r="W14" i="12"/>
  <c r="Q14" i="12" s="1"/>
  <c r="W74" i="12"/>
  <c r="Q74" i="12" s="1"/>
  <c r="W13" i="11"/>
  <c r="Q13" i="11" s="1"/>
  <c r="W8" i="11"/>
  <c r="Q8" i="11" s="1"/>
  <c r="W2" i="12"/>
  <c r="Q2" i="12" s="1"/>
  <c r="W57" i="12"/>
  <c r="Q57" i="12" s="1"/>
  <c r="W110" i="12"/>
  <c r="Q110" i="12" s="1"/>
  <c r="W106" i="12"/>
  <c r="Q106" i="12" s="1"/>
  <c r="W116" i="11"/>
  <c r="Q116" i="11" s="1"/>
  <c r="W12" i="11"/>
  <c r="Q12" i="11" s="1"/>
  <c r="W117" i="11"/>
  <c r="Q117" i="11" s="1"/>
  <c r="W5" i="12"/>
  <c r="Q5" i="12" s="1"/>
  <c r="W56" i="12"/>
  <c r="Q56" i="12" s="1"/>
  <c r="W71" i="12"/>
  <c r="Q71" i="12" s="1"/>
  <c r="W78" i="12"/>
  <c r="Q78" i="12" s="1"/>
  <c r="W108" i="12"/>
  <c r="Q108" i="12" s="1"/>
  <c r="W18" i="11"/>
  <c r="Q18" i="11" s="1"/>
  <c r="W9" i="11"/>
  <c r="Q9" i="11" s="1"/>
  <c r="W98" i="11"/>
  <c r="Q98" i="11" s="1"/>
  <c r="W102" i="11"/>
  <c r="Q102" i="11" s="1"/>
  <c r="W25" i="11"/>
  <c r="Q25" i="11" s="1"/>
  <c r="W10" i="11"/>
  <c r="Q10" i="11" s="1"/>
  <c r="W77" i="11"/>
  <c r="Q77" i="11" s="1"/>
  <c r="W108" i="11"/>
  <c r="Q108" i="11" s="1"/>
  <c r="W92" i="11"/>
  <c r="Q92" i="11" s="1"/>
  <c r="W72" i="11"/>
  <c r="Q72" i="11" s="1"/>
  <c r="W101" i="11"/>
  <c r="Q101" i="11" s="1"/>
  <c r="W89" i="11"/>
  <c r="Q89" i="11" s="1"/>
  <c r="W47" i="11"/>
  <c r="Q47" i="11" s="1"/>
  <c r="W11" i="12"/>
  <c r="Q11" i="12" s="1"/>
  <c r="W51" i="12"/>
  <c r="Q51" i="12" s="1"/>
  <c r="W27" i="12"/>
  <c r="Q27" i="12" s="1"/>
  <c r="W60" i="12"/>
  <c r="Q60" i="12" s="1"/>
  <c r="W20" i="12"/>
  <c r="Q20" i="12" s="1"/>
  <c r="W54" i="12"/>
  <c r="Q54" i="12" s="1"/>
  <c r="W45" i="12"/>
  <c r="Q45" i="12" s="1"/>
  <c r="W82" i="12"/>
  <c r="Q82" i="12" s="1"/>
  <c r="W93" i="12"/>
  <c r="Q93" i="12" s="1"/>
  <c r="W111" i="12"/>
  <c r="Q111" i="12" s="1"/>
  <c r="W23" i="11"/>
  <c r="Q23" i="11" s="1"/>
  <c r="W49" i="13"/>
  <c r="Q49" i="13" s="1"/>
  <c r="W71" i="13"/>
  <c r="Q71" i="13" s="1"/>
  <c r="W34" i="13"/>
  <c r="Q34" i="13" s="1"/>
  <c r="W71" i="11"/>
  <c r="Q71" i="11" s="1"/>
  <c r="W105" i="11"/>
  <c r="Q105" i="11" s="1"/>
  <c r="W6" i="11"/>
  <c r="Q6" i="11" s="1"/>
  <c r="W118" i="11"/>
  <c r="Q118" i="11" s="1"/>
  <c r="W53" i="11"/>
  <c r="Q53" i="11" s="1"/>
  <c r="W43" i="11"/>
  <c r="Q43" i="11" s="1"/>
  <c r="W64" i="12"/>
  <c r="Q64" i="12" s="1"/>
  <c r="W21" i="12"/>
  <c r="Q21" i="12" s="1"/>
  <c r="W104" i="12"/>
  <c r="Q104" i="12" s="1"/>
  <c r="W113" i="12"/>
  <c r="Q113" i="12" s="1"/>
  <c r="W58" i="11"/>
  <c r="Q58" i="11" s="1"/>
  <c r="W73" i="11"/>
  <c r="Q73" i="11" s="1"/>
  <c r="W24" i="12"/>
  <c r="Q24" i="12" s="1"/>
  <c r="W105" i="12"/>
  <c r="Q105" i="12" s="1"/>
  <c r="W117" i="12"/>
  <c r="Q117" i="12" s="1"/>
  <c r="W82" i="11"/>
  <c r="Q82" i="11" s="1"/>
  <c r="W99" i="11"/>
  <c r="Q99" i="11" s="1"/>
  <c r="W86" i="11"/>
  <c r="Q86" i="11" s="1"/>
  <c r="W74" i="14"/>
  <c r="Q74" i="14" s="1"/>
  <c r="W66" i="11"/>
  <c r="Q66" i="11" s="1"/>
  <c r="W2" i="11"/>
  <c r="Q2" i="11" s="1"/>
  <c r="W107" i="11"/>
  <c r="Q107" i="11" s="1"/>
  <c r="W78" i="14"/>
  <c r="Q78" i="14" s="1"/>
  <c r="W92" i="14"/>
  <c r="Q92" i="14" s="1"/>
  <c r="W44" i="11"/>
  <c r="Q44" i="11" s="1"/>
  <c r="W120" i="12"/>
  <c r="Q120" i="12" s="1"/>
  <c r="W69" i="12"/>
  <c r="Q69" i="12" s="1"/>
  <c r="W1" i="14"/>
  <c r="Q1" i="14" s="1"/>
  <c r="W88" i="11"/>
  <c r="Q88" i="11" s="1"/>
  <c r="W65" i="11"/>
  <c r="Q65" i="11" s="1"/>
  <c r="W95" i="11"/>
  <c r="Q95" i="11" s="1"/>
  <c r="W57" i="11"/>
  <c r="Q57" i="11" s="1"/>
  <c r="W79" i="14"/>
  <c r="Q79" i="14" s="1"/>
  <c r="W33" i="11"/>
  <c r="Q33" i="11" s="1"/>
  <c r="W79" i="11"/>
  <c r="Q79" i="11" s="1"/>
  <c r="W61" i="11"/>
  <c r="Q61" i="11" s="1"/>
  <c r="W54" i="11"/>
  <c r="Q54" i="11" s="1"/>
  <c r="W96" i="12"/>
  <c r="Q96" i="12" s="1"/>
  <c r="W49" i="11"/>
  <c r="Q49" i="11" s="1"/>
  <c r="W91" i="14"/>
  <c r="Q91" i="14" s="1"/>
  <c r="W85" i="14"/>
  <c r="Q85" i="14" s="1"/>
  <c r="W114" i="11"/>
  <c r="Q114" i="11" s="1"/>
  <c r="W52" i="11"/>
  <c r="Q52" i="11" s="1"/>
  <c r="W16" i="11"/>
  <c r="Q16" i="11" s="1"/>
  <c r="W97" i="11"/>
  <c r="Q97" i="11" s="1"/>
  <c r="W55" i="11"/>
  <c r="Q55" i="11" s="1"/>
  <c r="W31" i="11"/>
  <c r="Q31" i="11" s="1"/>
  <c r="W3" i="11"/>
  <c r="Q3" i="11" s="1"/>
  <c r="W30" i="11"/>
  <c r="Q30" i="11" s="1"/>
  <c r="W29" i="11"/>
  <c r="Q29" i="11" s="1"/>
  <c r="W22" i="11"/>
  <c r="Q22" i="11" s="1"/>
  <c r="W63" i="11"/>
  <c r="Q63" i="11" s="1"/>
  <c r="W111" i="11"/>
  <c r="Q111" i="11" s="1"/>
  <c r="W15" i="12"/>
  <c r="Q15" i="12" s="1"/>
  <c r="W104" i="11"/>
  <c r="Q104" i="11" s="1"/>
  <c r="W115" i="11"/>
  <c r="Q115" i="11" s="1"/>
  <c r="W93" i="11"/>
  <c r="Q93" i="11" s="1"/>
  <c r="W1" i="11"/>
  <c r="Q1" i="11" s="1"/>
  <c r="W37" i="11"/>
  <c r="Q37" i="11" s="1"/>
  <c r="W93" i="14"/>
  <c r="Q93" i="14" s="1"/>
  <c r="W103" i="11"/>
  <c r="Q103" i="11" s="1"/>
  <c r="W50" i="11"/>
  <c r="Q50" i="11" s="1"/>
  <c r="W7" i="11"/>
  <c r="Q7" i="11" s="1"/>
  <c r="W88" i="14"/>
  <c r="Q88" i="14" s="1"/>
  <c r="W83" i="11"/>
  <c r="Q83" i="11" s="1"/>
  <c r="W85" i="11"/>
  <c r="Q85" i="11" s="1"/>
  <c r="W109" i="11"/>
  <c r="Q109" i="11" s="1"/>
  <c r="W70" i="11"/>
  <c r="Q70" i="11" s="1"/>
  <c r="W14" i="11"/>
  <c r="Q14" i="11" s="1"/>
  <c r="W120" i="11"/>
  <c r="Q120" i="11" s="1"/>
  <c r="W45" i="11"/>
  <c r="Q45" i="11" s="1"/>
  <c r="W60" i="11"/>
  <c r="Q60" i="11" s="1"/>
  <c r="W90" i="11"/>
  <c r="Q90" i="11" s="1"/>
  <c r="W15" i="11"/>
  <c r="Q15" i="11" s="1"/>
  <c r="W100" i="11"/>
  <c r="Q100" i="11" s="1"/>
  <c r="W48" i="11"/>
  <c r="Q48" i="11" s="1"/>
  <c r="W56" i="13"/>
  <c r="Q56" i="13" s="1"/>
  <c r="W72" i="13"/>
  <c r="Q72" i="13" s="1"/>
  <c r="W8" i="12"/>
  <c r="Q8" i="12" s="1"/>
  <c r="W49" i="12"/>
  <c r="Q49" i="12" s="1"/>
  <c r="W26" i="12"/>
  <c r="Q26" i="12" s="1"/>
  <c r="W48" i="12"/>
  <c r="Q48" i="12" s="1"/>
  <c r="W18" i="12"/>
  <c r="Q18" i="12" s="1"/>
  <c r="W52" i="12"/>
  <c r="Q52" i="12" s="1"/>
  <c r="W80" i="12"/>
  <c r="Q80" i="12" s="1"/>
  <c r="W59" i="12"/>
  <c r="Q59" i="12" s="1"/>
  <c r="W90" i="12"/>
  <c r="Q90" i="12" s="1"/>
  <c r="W89" i="12"/>
  <c r="Q89" i="12" s="1"/>
  <c r="W19" i="11"/>
  <c r="Q19" i="11" s="1"/>
  <c r="W32" i="13"/>
  <c r="Q32" i="13" s="1"/>
  <c r="W19" i="14"/>
  <c r="Q19" i="14" s="1"/>
  <c r="W77" i="14"/>
  <c r="Q77" i="14" s="1"/>
  <c r="W94" i="14"/>
  <c r="Q94" i="14" s="1"/>
  <c r="W87" i="14"/>
  <c r="Q87" i="14" s="1"/>
  <c r="W12" i="12"/>
  <c r="Q12" i="12" s="1"/>
  <c r="W9" i="12"/>
  <c r="Q9" i="12" s="1"/>
  <c r="W37" i="12"/>
  <c r="Q37" i="12" s="1"/>
  <c r="W67" i="12"/>
  <c r="Q67" i="12" s="1"/>
  <c r="W92" i="12"/>
  <c r="Q92" i="12" s="1"/>
  <c r="W97" i="12"/>
  <c r="Q97" i="12" s="1"/>
  <c r="W78" i="11"/>
  <c r="Q78" i="11" s="1"/>
  <c r="W51" i="11"/>
  <c r="Q51" i="11" s="1"/>
  <c r="W26" i="13"/>
  <c r="Q26" i="13" s="1"/>
  <c r="W48" i="13"/>
  <c r="Q48" i="13" s="1"/>
  <c r="W39" i="13"/>
  <c r="Q39" i="13" s="1"/>
  <c r="W33" i="13"/>
  <c r="Q33" i="13" s="1"/>
  <c r="W40" i="13"/>
  <c r="Q40" i="13" s="1"/>
  <c r="W76" i="14"/>
  <c r="Q76" i="14" s="1"/>
  <c r="W81" i="14"/>
  <c r="Q81" i="14" s="1"/>
  <c r="W99" i="14"/>
  <c r="Q99" i="14" s="1"/>
  <c r="W103" i="14"/>
  <c r="Q103" i="14" s="1"/>
  <c r="W107" i="14"/>
  <c r="Q107" i="14" s="1"/>
  <c r="W111" i="14"/>
  <c r="Q111" i="14" s="1"/>
  <c r="W115" i="14"/>
  <c r="Q115" i="14" s="1"/>
  <c r="W119" i="14"/>
  <c r="Q119" i="14" s="1"/>
  <c r="W96" i="14"/>
  <c r="Q96" i="14" s="1"/>
  <c r="W42" i="12"/>
  <c r="Q42" i="12" s="1"/>
  <c r="W19" i="12"/>
  <c r="Q19" i="12" s="1"/>
  <c r="W36" i="12"/>
  <c r="Q36" i="12" s="1"/>
  <c r="W43" i="12"/>
  <c r="Q43" i="12" s="1"/>
  <c r="W91" i="12"/>
  <c r="Q91" i="12" s="1"/>
  <c r="W68" i="12"/>
  <c r="Q68" i="12" s="1"/>
  <c r="W35" i="12"/>
  <c r="Q35" i="12" s="1"/>
  <c r="W109" i="12"/>
  <c r="Q109" i="12" s="1"/>
  <c r="W95" i="12"/>
  <c r="Q95" i="12" s="1"/>
  <c r="W114" i="12"/>
  <c r="Q114" i="12" s="1"/>
  <c r="W69" i="13"/>
  <c r="Q69" i="13" s="1"/>
  <c r="W51" i="13"/>
  <c r="Q51" i="13" s="1"/>
  <c r="W64" i="13"/>
  <c r="Q64" i="13" s="1"/>
  <c r="W20" i="14"/>
  <c r="Q20" i="14" s="1"/>
  <c r="W24" i="14"/>
  <c r="Q24" i="14" s="1"/>
  <c r="W6" i="14"/>
  <c r="Q6" i="14" s="1"/>
  <c r="W2" i="14"/>
  <c r="Q2" i="14" s="1"/>
  <c r="W11" i="14"/>
  <c r="Q11" i="14" s="1"/>
  <c r="W73" i="14"/>
  <c r="Q73" i="14" s="1"/>
  <c r="W100" i="14"/>
  <c r="Q100" i="14" s="1"/>
  <c r="W104" i="14"/>
  <c r="Q104" i="14" s="1"/>
  <c r="W108" i="14"/>
  <c r="Q108" i="14" s="1"/>
  <c r="W116" i="14"/>
  <c r="Q116" i="14" s="1"/>
  <c r="W120" i="14"/>
  <c r="Q120" i="14" s="1"/>
  <c r="W37" i="14"/>
  <c r="Q37" i="14" s="1"/>
  <c r="W34" i="14"/>
  <c r="Q34" i="14" s="1"/>
  <c r="W41" i="14"/>
  <c r="Q41" i="14" s="1"/>
  <c r="W45" i="14"/>
  <c r="Q45" i="14" s="1"/>
  <c r="W75" i="14"/>
  <c r="Q75" i="14" s="1"/>
  <c r="W83" i="14"/>
  <c r="Q83" i="14" s="1"/>
  <c r="W61" i="12"/>
  <c r="Q61" i="12" s="1"/>
  <c r="W87" i="11"/>
  <c r="Q87" i="11" s="1"/>
  <c r="W68" i="11"/>
  <c r="Q68" i="11" s="1"/>
  <c r="W119" i="11"/>
  <c r="Q119" i="11" s="1"/>
  <c r="W56" i="11"/>
  <c r="Q56" i="11" s="1"/>
  <c r="W21" i="11"/>
  <c r="Q21" i="11" s="1"/>
  <c r="W106" i="11"/>
  <c r="Q106" i="11" s="1"/>
  <c r="W3" i="12"/>
  <c r="Q3" i="12" s="1"/>
  <c r="W7" i="12"/>
  <c r="Q7" i="12" s="1"/>
  <c r="W76" i="12"/>
  <c r="Q76" i="12" s="1"/>
  <c r="W46" i="11"/>
  <c r="Q46" i="11" s="1"/>
  <c r="W58" i="13"/>
  <c r="Q58" i="13" s="1"/>
  <c r="W35" i="13"/>
  <c r="Q35" i="13" s="1"/>
  <c r="W22" i="14"/>
  <c r="Q22" i="14" s="1"/>
  <c r="W15" i="14"/>
  <c r="Q15" i="14" s="1"/>
  <c r="W82" i="14"/>
  <c r="Q82" i="14" s="1"/>
  <c r="W36" i="14"/>
  <c r="Q36" i="14" s="1"/>
  <c r="W30" i="14"/>
  <c r="Q30" i="14" s="1"/>
  <c r="W80" i="14"/>
  <c r="Q80" i="14" s="1"/>
  <c r="W84" i="14"/>
  <c r="Q84" i="14" s="1"/>
  <c r="W76" i="11"/>
  <c r="Q76" i="11" s="1"/>
  <c r="W113" i="11"/>
  <c r="Q113" i="11" s="1"/>
  <c r="W27" i="11"/>
  <c r="Q27" i="11" s="1"/>
  <c r="W52" i="14"/>
  <c r="Q52" i="14" s="1"/>
  <c r="W56" i="14"/>
  <c r="Q56" i="14" s="1"/>
  <c r="W60" i="14"/>
  <c r="Q60" i="14" s="1"/>
  <c r="W95" i="14"/>
  <c r="Q95" i="14" s="1"/>
  <c r="W65" i="14"/>
  <c r="Q65" i="14" s="1"/>
  <c r="W86" i="14"/>
  <c r="Q86" i="14" s="1"/>
  <c r="W90" i="14"/>
  <c r="Q90" i="14" s="1"/>
  <c r="W42" i="11"/>
  <c r="Q42" i="11" s="1"/>
  <c r="W68" i="14"/>
  <c r="Q68" i="14" s="1"/>
  <c r="W73" i="12"/>
  <c r="Q73" i="12" s="1"/>
  <c r="W33" i="12"/>
  <c r="Q33" i="12" s="1"/>
  <c r="W31" i="13"/>
  <c r="Q31" i="13" s="1"/>
  <c r="W45" i="13"/>
  <c r="Q45" i="13" s="1"/>
  <c r="W9" i="13"/>
  <c r="Q9" i="13" s="1"/>
  <c r="W17" i="13"/>
  <c r="Q17" i="13" s="1"/>
  <c r="W12" i="13"/>
  <c r="Q12" i="13" s="1"/>
  <c r="W28" i="13"/>
  <c r="Q28" i="13" s="1"/>
  <c r="W88" i="13"/>
  <c r="Q88" i="13" s="1"/>
  <c r="W73" i="13"/>
  <c r="Q73" i="13" s="1"/>
  <c r="W87" i="13"/>
  <c r="Q87" i="13" s="1"/>
  <c r="W90" i="13"/>
  <c r="Q90" i="13" s="1"/>
  <c r="W37" i="13"/>
  <c r="Q37" i="13" s="1"/>
  <c r="W41" i="13"/>
  <c r="Q41" i="13" s="1"/>
  <c r="W21" i="14"/>
  <c r="Q21" i="14" s="1"/>
  <c r="W9" i="14"/>
  <c r="Q9" i="14" s="1"/>
  <c r="W5" i="14"/>
  <c r="Q5" i="14" s="1"/>
  <c r="W112" i="14"/>
  <c r="Q112" i="14" s="1"/>
  <c r="W31" i="14"/>
  <c r="Q31" i="14" s="1"/>
  <c r="W39" i="14"/>
  <c r="Q39" i="14" s="1"/>
  <c r="W42" i="14"/>
  <c r="Q42" i="14" s="1"/>
  <c r="W46" i="14"/>
  <c r="Q46" i="14" s="1"/>
  <c r="W64" i="14"/>
  <c r="Q64" i="14" s="1"/>
  <c r="W49" i="14"/>
  <c r="Q49" i="14" s="1"/>
  <c r="W53" i="14"/>
  <c r="Q53" i="14" s="1"/>
  <c r="W57" i="14"/>
  <c r="Q57" i="14" s="1"/>
  <c r="W62" i="14"/>
  <c r="Q62" i="14" s="1"/>
  <c r="W67" i="14"/>
  <c r="Q67" i="14" s="1"/>
  <c r="W29" i="14"/>
  <c r="Q29" i="14" s="1"/>
  <c r="W112" i="12"/>
  <c r="Q112" i="12" s="1"/>
  <c r="W16" i="12"/>
  <c r="Q16" i="12" s="1"/>
  <c r="W79" i="12"/>
  <c r="Q79" i="12" s="1"/>
  <c r="W22" i="12"/>
  <c r="Q22" i="12" s="1"/>
  <c r="W83" i="12"/>
  <c r="Q83" i="12" s="1"/>
  <c r="W102" i="12"/>
  <c r="Q102" i="12" s="1"/>
  <c r="W19" i="13"/>
  <c r="Q19" i="13" s="1"/>
  <c r="W27" i="13"/>
  <c r="Q27" i="13" s="1"/>
  <c r="W42" i="13"/>
  <c r="Q42" i="13" s="1"/>
  <c r="W13" i="14"/>
  <c r="Q13" i="14" s="1"/>
  <c r="W23" i="14"/>
  <c r="Q23" i="14" s="1"/>
  <c r="W7" i="14"/>
  <c r="Q7" i="14" s="1"/>
  <c r="W14" i="14"/>
  <c r="Q14" i="14" s="1"/>
  <c r="W8" i="14"/>
  <c r="Q8" i="14" s="1"/>
  <c r="W97" i="14"/>
  <c r="Q97" i="14" s="1"/>
  <c r="W101" i="14"/>
  <c r="Q101" i="14" s="1"/>
  <c r="W105" i="14"/>
  <c r="Q105" i="14" s="1"/>
  <c r="W109" i="14"/>
  <c r="Q109" i="14" s="1"/>
  <c r="W113" i="14"/>
  <c r="Q113" i="14" s="1"/>
  <c r="W117" i="14"/>
  <c r="Q117" i="14" s="1"/>
  <c r="W25" i="14"/>
  <c r="Q25" i="14" s="1"/>
  <c r="W33" i="14"/>
  <c r="Q33" i="14" s="1"/>
  <c r="W26" i="14"/>
  <c r="Q26" i="14" s="1"/>
  <c r="W38" i="14"/>
  <c r="Q38" i="14" s="1"/>
  <c r="W43" i="14"/>
  <c r="Q43" i="14" s="1"/>
  <c r="W47" i="14"/>
  <c r="Q47" i="14" s="1"/>
  <c r="W32" i="14"/>
  <c r="Q32" i="14" s="1"/>
  <c r="W66" i="14"/>
  <c r="Q66" i="14" s="1"/>
  <c r="W72" i="14"/>
  <c r="Q72" i="14" s="1"/>
  <c r="W50" i="14"/>
  <c r="Q50" i="14" s="1"/>
  <c r="W54" i="14"/>
  <c r="Q54" i="14" s="1"/>
  <c r="W58" i="14"/>
  <c r="Q58" i="14" s="1"/>
  <c r="W70" i="14"/>
  <c r="Q70" i="14" s="1"/>
  <c r="W61" i="14"/>
  <c r="Q61" i="14" s="1"/>
  <c r="W69" i="14"/>
  <c r="Q69" i="14" s="1"/>
  <c r="W44" i="13"/>
  <c r="Q44" i="13" s="1"/>
  <c r="W91" i="11"/>
  <c r="Q91" i="11" s="1"/>
  <c r="W81" i="12"/>
  <c r="Q81" i="12" s="1"/>
  <c r="W66" i="13"/>
  <c r="Q66" i="13" s="1"/>
  <c r="W1" i="12"/>
  <c r="Q1" i="12" s="1"/>
  <c r="W10" i="12"/>
  <c r="Q10" i="12" s="1"/>
  <c r="W38" i="12"/>
  <c r="Q38" i="12" s="1"/>
  <c r="W47" i="12"/>
  <c r="Q47" i="12" s="1"/>
  <c r="W98" i="12"/>
  <c r="Q98" i="12" s="1"/>
  <c r="W52" i="13"/>
  <c r="Q52" i="13" s="1"/>
  <c r="W46" i="13"/>
  <c r="Q46" i="13" s="1"/>
  <c r="W25" i="13"/>
  <c r="Q25" i="13" s="1"/>
  <c r="W23" i="12"/>
  <c r="Q23" i="12" s="1"/>
  <c r="W46" i="12"/>
  <c r="Q46" i="12" s="1"/>
  <c r="W28" i="12"/>
  <c r="Q28" i="12" s="1"/>
  <c r="W25" i="12"/>
  <c r="Q25" i="12" s="1"/>
  <c r="W40" i="12"/>
  <c r="Q40" i="12" s="1"/>
  <c r="W77" i="12"/>
  <c r="Q77" i="12" s="1"/>
  <c r="W55" i="12"/>
  <c r="Q55" i="12" s="1"/>
  <c r="W44" i="12"/>
  <c r="Q44" i="12" s="1"/>
  <c r="W88" i="12"/>
  <c r="Q88" i="12" s="1"/>
  <c r="W115" i="12"/>
  <c r="Q115" i="12" s="1"/>
  <c r="W118" i="12"/>
  <c r="Q118" i="12" s="1"/>
  <c r="W99" i="12"/>
  <c r="Q99" i="12" s="1"/>
  <c r="W38" i="13"/>
  <c r="Q38" i="13" s="1"/>
  <c r="W36" i="13"/>
  <c r="Q36" i="13" s="1"/>
  <c r="W30" i="13"/>
  <c r="Q30" i="13" s="1"/>
  <c r="W29" i="13"/>
  <c r="Q29" i="13" s="1"/>
  <c r="W43" i="13"/>
  <c r="Q43" i="13" s="1"/>
  <c r="W47" i="13"/>
  <c r="Q47" i="13" s="1"/>
  <c r="W101" i="13"/>
  <c r="Q101" i="13" s="1"/>
  <c r="W105" i="13"/>
  <c r="Q105" i="13" s="1"/>
  <c r="W109" i="13"/>
  <c r="Q109" i="13" s="1"/>
  <c r="W113" i="13"/>
  <c r="Q113" i="13" s="1"/>
  <c r="W117" i="13"/>
  <c r="Q117" i="13" s="1"/>
  <c r="W84" i="12"/>
  <c r="Q84" i="12" s="1"/>
  <c r="W58" i="12"/>
  <c r="Q58" i="12" s="1"/>
  <c r="W16" i="14"/>
  <c r="Q16" i="14" s="1"/>
  <c r="W4" i="14"/>
  <c r="Q4" i="14" s="1"/>
  <c r="W12" i="14"/>
  <c r="Q12" i="14" s="1"/>
  <c r="W18" i="14"/>
  <c r="Q18" i="14" s="1"/>
  <c r="W3" i="14"/>
  <c r="Q3" i="14" s="1"/>
  <c r="W17" i="14"/>
  <c r="Q17" i="14" s="1"/>
  <c r="W10" i="14"/>
  <c r="Q10" i="14" s="1"/>
  <c r="W98" i="14"/>
  <c r="Q98" i="14" s="1"/>
  <c r="W102" i="14"/>
  <c r="Q102" i="14" s="1"/>
  <c r="W106" i="14"/>
  <c r="Q106" i="14" s="1"/>
  <c r="W110" i="14"/>
  <c r="Q110" i="14" s="1"/>
  <c r="W114" i="14"/>
  <c r="Q114" i="14" s="1"/>
  <c r="W118" i="14"/>
  <c r="Q118" i="14" s="1"/>
  <c r="W27" i="14"/>
  <c r="Q27" i="14" s="1"/>
  <c r="W35" i="14"/>
  <c r="Q35" i="14" s="1"/>
  <c r="W28" i="14"/>
  <c r="Q28" i="14" s="1"/>
  <c r="W40" i="14"/>
  <c r="Q40" i="14" s="1"/>
  <c r="W44" i="14"/>
  <c r="Q44" i="14" s="1"/>
  <c r="W48" i="14"/>
  <c r="Q48" i="14" s="1"/>
  <c r="W51" i="14"/>
  <c r="Q51" i="14" s="1"/>
  <c r="W55" i="14"/>
  <c r="Q55" i="14" s="1"/>
  <c r="W59" i="14"/>
  <c r="Q59" i="14" s="1"/>
  <c r="W63" i="14"/>
  <c r="Q63" i="14" s="1"/>
  <c r="W71" i="14"/>
  <c r="Q71" i="14" s="1"/>
  <c r="W80" i="13"/>
  <c r="Q80" i="13" s="1"/>
  <c r="W93" i="13"/>
  <c r="Q93" i="13" s="1"/>
  <c r="W85" i="12"/>
  <c r="Q85" i="12" s="1"/>
  <c r="W98" i="13"/>
  <c r="Q98" i="13" s="1"/>
  <c r="W110" i="13"/>
  <c r="Q110" i="13" s="1"/>
  <c r="W10" i="13"/>
  <c r="Q10" i="13" s="1"/>
  <c r="W3" i="13"/>
  <c r="Q3" i="13" s="1"/>
  <c r="W21" i="13"/>
  <c r="Q21" i="13" s="1"/>
  <c r="W24" i="13"/>
  <c r="Q24" i="13" s="1"/>
  <c r="W75" i="13"/>
  <c r="Q75" i="13" s="1"/>
  <c r="W82" i="13"/>
  <c r="Q82" i="13" s="1"/>
  <c r="W83" i="13"/>
  <c r="Q83" i="13" s="1"/>
  <c r="W78" i="13"/>
  <c r="Q78" i="13" s="1"/>
  <c r="W81" i="13"/>
  <c r="Q81" i="13" s="1"/>
  <c r="W94" i="13"/>
  <c r="Q94" i="13" s="1"/>
  <c r="W23" i="13"/>
  <c r="Q23" i="13" s="1"/>
  <c r="W76" i="13"/>
  <c r="Q76" i="13" s="1"/>
  <c r="W72" i="12"/>
  <c r="Q72" i="12" s="1"/>
  <c r="W30" i="12"/>
  <c r="Q30" i="12" s="1"/>
  <c r="W39" i="12"/>
  <c r="Q39" i="12" s="1"/>
  <c r="W50" i="13"/>
  <c r="Q50" i="13" s="1"/>
  <c r="W102" i="13"/>
  <c r="Q102" i="13" s="1"/>
  <c r="W118" i="13"/>
  <c r="Q118" i="13" s="1"/>
  <c r="W75" i="12"/>
  <c r="Q75" i="12" s="1"/>
  <c r="W4" i="12"/>
  <c r="Q4" i="12" s="1"/>
  <c r="W53" i="12"/>
  <c r="Q53" i="12" s="1"/>
  <c r="W86" i="12"/>
  <c r="Q86" i="12" s="1"/>
  <c r="W31" i="12"/>
  <c r="Q31" i="12" s="1"/>
  <c r="W17" i="12"/>
  <c r="Q17" i="12" s="1"/>
  <c r="W41" i="12"/>
  <c r="Q41" i="12" s="1"/>
  <c r="W116" i="12"/>
  <c r="Q116" i="12" s="1"/>
  <c r="W119" i="12"/>
  <c r="Q119" i="12" s="1"/>
  <c r="W100" i="12"/>
  <c r="Q100" i="12" s="1"/>
  <c r="W57" i="13"/>
  <c r="Q57" i="13" s="1"/>
  <c r="W59" i="13"/>
  <c r="Q59" i="13" s="1"/>
  <c r="W60" i="13"/>
  <c r="Q60" i="13" s="1"/>
  <c r="W68" i="13"/>
  <c r="Q68" i="13" s="1"/>
  <c r="W99" i="13"/>
  <c r="Q99" i="13" s="1"/>
  <c r="W103" i="13"/>
  <c r="Q103" i="13" s="1"/>
  <c r="W107" i="13"/>
  <c r="Q107" i="13" s="1"/>
  <c r="W111" i="13"/>
  <c r="Q111" i="13" s="1"/>
  <c r="W115" i="13"/>
  <c r="Q115" i="13" s="1"/>
  <c r="W119" i="13"/>
  <c r="Q119" i="13" s="1"/>
  <c r="W15" i="13"/>
  <c r="Q15" i="13" s="1"/>
  <c r="W20" i="13"/>
  <c r="Q20" i="13" s="1"/>
  <c r="W8" i="13"/>
  <c r="Q8" i="13" s="1"/>
  <c r="W22" i="13"/>
  <c r="Q22" i="13" s="1"/>
  <c r="W2" i="13"/>
  <c r="Q2" i="13" s="1"/>
  <c r="W4" i="13"/>
  <c r="Q4" i="13" s="1"/>
  <c r="W16" i="13"/>
  <c r="Q16" i="13" s="1"/>
  <c r="W84" i="13"/>
  <c r="Q84" i="13" s="1"/>
  <c r="W79" i="13"/>
  <c r="Q79" i="13" s="1"/>
  <c r="W89" i="13"/>
  <c r="Q89" i="13" s="1"/>
  <c r="W91" i="13"/>
  <c r="Q91" i="13" s="1"/>
  <c r="W95" i="13"/>
  <c r="Q95" i="13" s="1"/>
  <c r="W97" i="13"/>
  <c r="Q97" i="13" s="1"/>
  <c r="W5" i="13"/>
  <c r="Q5" i="13" s="1"/>
  <c r="W50" i="12"/>
  <c r="Q50" i="12" s="1"/>
  <c r="W53" i="13"/>
  <c r="Q53" i="13" s="1"/>
  <c r="W55" i="13"/>
  <c r="Q55" i="13" s="1"/>
  <c r="W106" i="13"/>
  <c r="Q106" i="13" s="1"/>
  <c r="W114" i="13"/>
  <c r="Q114" i="13" s="1"/>
  <c r="W13" i="13"/>
  <c r="Q13" i="13" s="1"/>
  <c r="W88" i="10"/>
  <c r="Q88" i="10" s="1"/>
  <c r="W13" i="12"/>
  <c r="Q13" i="12" s="1"/>
  <c r="W6" i="12"/>
  <c r="Q6" i="12" s="1"/>
  <c r="W63" i="12"/>
  <c r="Q63" i="12" s="1"/>
  <c r="W94" i="12"/>
  <c r="Q94" i="12" s="1"/>
  <c r="W101" i="12"/>
  <c r="Q101" i="12" s="1"/>
  <c r="W61" i="13"/>
  <c r="Q61" i="13" s="1"/>
  <c r="W67" i="13"/>
  <c r="Q67" i="13" s="1"/>
  <c r="W65" i="13"/>
  <c r="Q65" i="13" s="1"/>
  <c r="W63" i="13"/>
  <c r="Q63" i="13" s="1"/>
  <c r="W54" i="13"/>
  <c r="Q54" i="13" s="1"/>
  <c r="W62" i="13"/>
  <c r="Q62" i="13" s="1"/>
  <c r="W70" i="13"/>
  <c r="Q70" i="13" s="1"/>
  <c r="W100" i="13"/>
  <c r="Q100" i="13" s="1"/>
  <c r="W104" i="13"/>
  <c r="Q104" i="13" s="1"/>
  <c r="W108" i="13"/>
  <c r="Q108" i="13" s="1"/>
  <c r="W112" i="13"/>
  <c r="Q112" i="13" s="1"/>
  <c r="W116" i="13"/>
  <c r="Q116" i="13" s="1"/>
  <c r="W120" i="13"/>
  <c r="Q120" i="13" s="1"/>
  <c r="W1" i="13"/>
  <c r="Q1" i="13" s="1"/>
  <c r="W6" i="13"/>
  <c r="Q6" i="13" s="1"/>
  <c r="W14" i="13"/>
  <c r="Q14" i="13" s="1"/>
  <c r="W11" i="13"/>
  <c r="Q11" i="13" s="1"/>
  <c r="W18" i="13"/>
  <c r="Q18" i="13" s="1"/>
  <c r="W7" i="13"/>
  <c r="Q7" i="13" s="1"/>
  <c r="W77" i="13"/>
  <c r="Q77" i="13" s="1"/>
  <c r="W85" i="13"/>
  <c r="Q85" i="13" s="1"/>
  <c r="W74" i="13"/>
  <c r="Q74" i="13" s="1"/>
  <c r="W86" i="13"/>
  <c r="Q86" i="13" s="1"/>
  <c r="W92" i="13"/>
  <c r="Q92" i="13" s="1"/>
  <c r="W96" i="13"/>
  <c r="Q96" i="13" s="1"/>
  <c r="W3" i="10"/>
  <c r="Q3" i="10" s="1"/>
  <c r="W23" i="10"/>
  <c r="Q23" i="10" s="1"/>
  <c r="W9" i="10"/>
  <c r="Q9" i="10" s="1"/>
  <c r="W83" i="10"/>
  <c r="Q83" i="10" s="1"/>
  <c r="W12" i="10"/>
  <c r="Q12" i="10" s="1"/>
  <c r="W2" i="10"/>
  <c r="Q2" i="10" s="1"/>
  <c r="W20" i="10"/>
  <c r="Q20" i="10" s="1"/>
  <c r="W80" i="10"/>
  <c r="Q80" i="10" s="1"/>
  <c r="W117" i="10"/>
  <c r="Q117" i="10" s="1"/>
  <c r="W116" i="10"/>
  <c r="Q116" i="10" s="1"/>
  <c r="W120" i="10"/>
  <c r="Q120" i="10" s="1"/>
  <c r="W100" i="10"/>
  <c r="Q100" i="10" s="1"/>
  <c r="W96" i="10"/>
  <c r="Q96" i="10" s="1"/>
  <c r="W111" i="10"/>
  <c r="Q111" i="10" s="1"/>
  <c r="W13" i="10"/>
  <c r="Q13" i="10" s="1"/>
  <c r="W17" i="10"/>
  <c r="Q17" i="10" s="1"/>
  <c r="W101" i="10"/>
  <c r="Q101" i="10" s="1"/>
  <c r="W93" i="10"/>
  <c r="Q93" i="10" s="1"/>
  <c r="W81" i="10"/>
  <c r="Q81" i="10" s="1"/>
  <c r="W107" i="10"/>
  <c r="Q107" i="10" s="1"/>
  <c r="W77" i="10"/>
  <c r="Q77" i="10" s="1"/>
  <c r="W86" i="10"/>
  <c r="Q86" i="10" s="1"/>
  <c r="W19" i="10"/>
  <c r="Q19" i="10" s="1"/>
  <c r="W92" i="10"/>
  <c r="Q92" i="10" s="1"/>
  <c r="W110" i="10"/>
  <c r="Q110" i="10" s="1"/>
  <c r="W47" i="10"/>
  <c r="Q47" i="10" s="1"/>
  <c r="W10" i="10"/>
  <c r="Q10" i="10" s="1"/>
  <c r="W85" i="10"/>
  <c r="Q85" i="10" s="1"/>
  <c r="W75" i="10"/>
  <c r="Q75" i="10" s="1"/>
  <c r="W95" i="10"/>
  <c r="Q95" i="10" s="1"/>
  <c r="W98" i="10"/>
  <c r="Q98" i="10" s="1"/>
  <c r="W102" i="10"/>
  <c r="Q102" i="10" s="1"/>
  <c r="W108" i="10"/>
  <c r="Q108" i="10" s="1"/>
  <c r="W90" i="10"/>
  <c r="Q90" i="10" s="1"/>
  <c r="W31" i="10"/>
  <c r="Q31" i="10" s="1"/>
  <c r="W24" i="10"/>
  <c r="Q24" i="10" s="1"/>
  <c r="W11" i="10"/>
  <c r="Q11" i="10" s="1"/>
  <c r="W76" i="10"/>
  <c r="Q76" i="10" s="1"/>
  <c r="W103" i="10"/>
  <c r="Q103" i="10" s="1"/>
  <c r="W115" i="10"/>
  <c r="Q115" i="10" s="1"/>
  <c r="W105" i="10"/>
  <c r="Q105" i="10" s="1"/>
  <c r="W118" i="10"/>
  <c r="Q118" i="10" s="1"/>
  <c r="W99" i="10"/>
  <c r="Q99" i="10" s="1"/>
  <c r="W25" i="10"/>
  <c r="Q25" i="10" s="1"/>
  <c r="W94" i="10"/>
  <c r="Q94" i="10" s="1"/>
  <c r="W112" i="10"/>
  <c r="Q112" i="10" s="1"/>
  <c r="W89" i="10"/>
  <c r="Q89" i="10" s="1"/>
  <c r="W79" i="10"/>
  <c r="Q79" i="10" s="1"/>
  <c r="W50" i="10"/>
  <c r="Q50" i="10" s="1"/>
  <c r="W78" i="10"/>
  <c r="Q78" i="10" s="1"/>
  <c r="W62" i="10"/>
  <c r="Q62" i="10" s="1"/>
  <c r="W119" i="10"/>
  <c r="Q119" i="10" s="1"/>
  <c r="W82" i="10"/>
  <c r="Q82" i="10" s="1"/>
  <c r="W87" i="10"/>
  <c r="Q87" i="10" s="1"/>
  <c r="W109" i="10"/>
  <c r="Q109" i="10" s="1"/>
  <c r="W113" i="10"/>
  <c r="Q113" i="10" s="1"/>
  <c r="W74" i="10"/>
  <c r="Q74" i="10" s="1"/>
  <c r="W91" i="10"/>
  <c r="Q91" i="10" s="1"/>
  <c r="W21" i="10"/>
  <c r="Q21" i="10" s="1"/>
  <c r="W104" i="10"/>
  <c r="Q104" i="10" s="1"/>
  <c r="W26" i="10"/>
  <c r="Q26" i="10" s="1"/>
  <c r="W30" i="10"/>
  <c r="Q30" i="10" s="1"/>
  <c r="W34" i="10"/>
  <c r="Q34" i="10" s="1"/>
  <c r="W38" i="10"/>
  <c r="Q38" i="10" s="1"/>
  <c r="W46" i="10"/>
  <c r="Q46" i="10" s="1"/>
  <c r="W97" i="10"/>
  <c r="Q97" i="10" s="1"/>
  <c r="W84" i="10"/>
  <c r="Q84" i="10" s="1"/>
  <c r="W106" i="10"/>
  <c r="Q106" i="10" s="1"/>
  <c r="W51" i="10"/>
  <c r="Q51" i="10" s="1"/>
  <c r="W64" i="10"/>
  <c r="Q64" i="10" s="1"/>
  <c r="W114" i="10"/>
  <c r="Q114" i="10" s="1"/>
  <c r="W42" i="10"/>
  <c r="Q42" i="10" s="1"/>
  <c r="W66" i="10"/>
  <c r="Q66" i="10" s="1"/>
  <c r="W54" i="10"/>
  <c r="Q54" i="10" s="1"/>
  <c r="W58" i="10"/>
  <c r="Q58" i="10" s="1"/>
  <c r="W15" i="10"/>
  <c r="Q15" i="10" s="1"/>
  <c r="W67" i="10"/>
  <c r="Q67" i="10" s="1"/>
  <c r="W55" i="10"/>
  <c r="Q55" i="10" s="1"/>
  <c r="W59" i="10"/>
  <c r="Q59" i="10" s="1"/>
  <c r="W70" i="10"/>
  <c r="Q70" i="10" s="1"/>
  <c r="W1" i="10"/>
  <c r="Q1" i="10" s="1"/>
  <c r="W5" i="10"/>
  <c r="Q5" i="10" s="1"/>
  <c r="W14" i="10"/>
  <c r="Q14" i="10" s="1"/>
  <c r="W27" i="10"/>
  <c r="Q27" i="10" s="1"/>
  <c r="W35" i="10"/>
  <c r="Q35" i="10" s="1"/>
  <c r="W39" i="10"/>
  <c r="Q39" i="10" s="1"/>
  <c r="W43" i="10"/>
  <c r="Q43" i="10" s="1"/>
  <c r="W61" i="10"/>
  <c r="Q61" i="10" s="1"/>
  <c r="W71" i="10"/>
  <c r="Q71" i="10" s="1"/>
  <c r="W16" i="10"/>
  <c r="Q16" i="10" s="1"/>
  <c r="W7" i="10"/>
  <c r="Q7" i="10" s="1"/>
  <c r="W6" i="10"/>
  <c r="Q6" i="10" s="1"/>
  <c r="W18" i="10"/>
  <c r="Q18" i="10" s="1"/>
  <c r="W22" i="10"/>
  <c r="Q22" i="10" s="1"/>
  <c r="W8" i="10"/>
  <c r="Q8" i="10" s="1"/>
  <c r="W28" i="10"/>
  <c r="Q28" i="10" s="1"/>
  <c r="W32" i="10"/>
  <c r="Q32" i="10" s="1"/>
  <c r="W36" i="10"/>
  <c r="Q36" i="10" s="1"/>
  <c r="W40" i="10"/>
  <c r="Q40" i="10" s="1"/>
  <c r="W44" i="10"/>
  <c r="Q44" i="10" s="1"/>
  <c r="W48" i="10"/>
  <c r="Q48" i="10" s="1"/>
  <c r="W63" i="10"/>
  <c r="Q63" i="10" s="1"/>
  <c r="W68" i="10"/>
  <c r="Q68" i="10" s="1"/>
  <c r="W72" i="10"/>
  <c r="Q72" i="10" s="1"/>
  <c r="W52" i="10"/>
  <c r="Q52" i="10" s="1"/>
  <c r="W56" i="10"/>
  <c r="Q56" i="10" s="1"/>
  <c r="W60" i="10"/>
  <c r="Q60" i="10" s="1"/>
  <c r="W4" i="10"/>
  <c r="Q4" i="10" s="1"/>
  <c r="W29" i="10"/>
  <c r="Q29" i="10" s="1"/>
  <c r="W33" i="10"/>
  <c r="Q33" i="10" s="1"/>
  <c r="W37" i="10"/>
  <c r="Q37" i="10" s="1"/>
  <c r="W41" i="10"/>
  <c r="Q41" i="10" s="1"/>
  <c r="W45" i="10"/>
  <c r="Q45" i="10" s="1"/>
  <c r="W65" i="10"/>
  <c r="Q65" i="10" s="1"/>
  <c r="W69" i="10"/>
  <c r="Q69" i="10" s="1"/>
  <c r="W49" i="10"/>
  <c r="Q49" i="10" s="1"/>
  <c r="W53" i="10"/>
  <c r="Q53" i="10" s="1"/>
  <c r="W57" i="10"/>
  <c r="Q57" i="10" s="1"/>
  <c r="R18" i="9"/>
  <c r="R22" i="9"/>
  <c r="S25" i="9"/>
  <c r="S29" i="9"/>
  <c r="T32" i="9"/>
  <c r="V34" i="9"/>
  <c r="U35" i="9"/>
  <c r="U39" i="9"/>
  <c r="V42" i="9"/>
  <c r="T44" i="9"/>
  <c r="V46" i="9"/>
  <c r="U47" i="9"/>
  <c r="S49" i="9"/>
  <c r="S53" i="9"/>
  <c r="T56" i="9"/>
  <c r="V58" i="9"/>
  <c r="U59" i="9"/>
  <c r="U63" i="9"/>
  <c r="V66" i="9"/>
  <c r="T68" i="9"/>
  <c r="V70" i="9"/>
  <c r="U71" i="9"/>
  <c r="S73" i="9"/>
  <c r="S77" i="9"/>
  <c r="T80" i="9"/>
  <c r="V82" i="9"/>
  <c r="U83" i="9"/>
  <c r="R19" i="9"/>
  <c r="R23" i="9"/>
  <c r="S26" i="9"/>
  <c r="S30" i="9"/>
  <c r="T37" i="9"/>
  <c r="S50" i="9"/>
  <c r="S54" i="9"/>
  <c r="T61" i="9"/>
  <c r="S74" i="9"/>
  <c r="S78" i="9"/>
  <c r="R20" i="9"/>
  <c r="R24" i="9"/>
  <c r="S27" i="9"/>
  <c r="U33" i="9"/>
  <c r="V36" i="9"/>
  <c r="T38" i="9"/>
  <c r="V40" i="9"/>
  <c r="U41" i="9"/>
  <c r="U45" i="9"/>
  <c r="V48" i="9"/>
  <c r="S51" i="9"/>
  <c r="U57" i="9"/>
  <c r="V60" i="9"/>
  <c r="T62" i="9"/>
  <c r="V64" i="9"/>
  <c r="U65" i="9"/>
  <c r="U69" i="9"/>
  <c r="V72" i="9"/>
  <c r="S75" i="9"/>
  <c r="U81" i="9"/>
  <c r="S28" i="9"/>
  <c r="T31" i="9"/>
  <c r="S76" i="9"/>
  <c r="T79" i="9"/>
  <c r="T85" i="9"/>
  <c r="S98" i="9"/>
  <c r="S102" i="9"/>
  <c r="T109" i="9"/>
  <c r="T67" i="9"/>
  <c r="T86" i="9"/>
  <c r="V88" i="9"/>
  <c r="U89" i="9"/>
  <c r="U93" i="9"/>
  <c r="V96" i="9"/>
  <c r="S99" i="9"/>
  <c r="U105" i="9"/>
  <c r="V108" i="9"/>
  <c r="T110" i="9"/>
  <c r="V112" i="9"/>
  <c r="U113" i="9"/>
  <c r="U117" i="9"/>
  <c r="V120" i="9"/>
  <c r="R21" i="9"/>
  <c r="T43" i="9"/>
  <c r="S52" i="9"/>
  <c r="T55" i="9"/>
  <c r="V84" i="9"/>
  <c r="T91" i="9"/>
  <c r="S100" i="9"/>
  <c r="T103" i="9"/>
  <c r="T115" i="9"/>
  <c r="U87" i="9"/>
  <c r="V90" i="9"/>
  <c r="T92" i="9"/>
  <c r="U95" i="9"/>
  <c r="U111" i="9"/>
  <c r="V114" i="9"/>
  <c r="U119" i="9"/>
  <c r="S97" i="9"/>
  <c r="T116" i="9"/>
  <c r="V94" i="9"/>
  <c r="S101" i="9"/>
  <c r="U107" i="9"/>
  <c r="V106" i="9"/>
  <c r="V118" i="9"/>
  <c r="T104" i="9"/>
  <c r="V18" i="9"/>
  <c r="T20" i="9"/>
  <c r="V22" i="9"/>
  <c r="U23" i="9"/>
  <c r="R26" i="9"/>
  <c r="R30" i="9"/>
  <c r="R34" i="9"/>
  <c r="R38" i="9"/>
  <c r="R42" i="9"/>
  <c r="R46" i="9"/>
  <c r="U51" i="9"/>
  <c r="V54" i="9"/>
  <c r="S57" i="9"/>
  <c r="V62" i="9"/>
  <c r="T64" i="9"/>
  <c r="U67" i="9"/>
  <c r="U75" i="9"/>
  <c r="V78" i="9"/>
  <c r="S81" i="9"/>
  <c r="R27" i="9"/>
  <c r="R31" i="9"/>
  <c r="R35" i="9"/>
  <c r="R39" i="9"/>
  <c r="R43" i="9"/>
  <c r="R47" i="9"/>
  <c r="T49" i="9"/>
  <c r="S58" i="9"/>
  <c r="T69" i="9"/>
  <c r="V71" i="9"/>
  <c r="U72" i="9"/>
  <c r="T73" i="9"/>
  <c r="S82" i="9"/>
  <c r="U21" i="9"/>
  <c r="V24" i="9"/>
  <c r="R28" i="9"/>
  <c r="R32" i="9"/>
  <c r="R36" i="9"/>
  <c r="R40" i="9"/>
  <c r="R44" i="9"/>
  <c r="R48" i="9"/>
  <c r="T50" i="9"/>
  <c r="V52" i="9"/>
  <c r="U53" i="9"/>
  <c r="S55" i="9"/>
  <c r="S59" i="9"/>
  <c r="U61" i="9"/>
  <c r="V68" i="9"/>
  <c r="T70" i="9"/>
  <c r="T74" i="9"/>
  <c r="V76" i="9"/>
  <c r="U77" i="9"/>
  <c r="S79" i="9"/>
  <c r="S83" i="9"/>
  <c r="R25" i="9"/>
  <c r="R41" i="9"/>
  <c r="S60" i="9"/>
  <c r="T63" i="9"/>
  <c r="U66" i="9"/>
  <c r="S84" i="9"/>
  <c r="T93" i="9"/>
  <c r="V95" i="9"/>
  <c r="U96" i="9"/>
  <c r="T97" i="9"/>
  <c r="S106" i="9"/>
  <c r="T117" i="9"/>
  <c r="T19" i="9"/>
  <c r="R29" i="9"/>
  <c r="R45" i="9"/>
  <c r="S80" i="9"/>
  <c r="U85" i="9"/>
  <c r="V92" i="9"/>
  <c r="T94" i="9"/>
  <c r="T98" i="9"/>
  <c r="V100" i="9"/>
  <c r="U101" i="9"/>
  <c r="S103" i="9"/>
  <c r="S107" i="9"/>
  <c r="U109" i="9"/>
  <c r="V116" i="9"/>
  <c r="T118" i="9"/>
  <c r="R37" i="9"/>
  <c r="V65" i="9"/>
  <c r="V86" i="9"/>
  <c r="T88" i="9"/>
  <c r="R33" i="9"/>
  <c r="T87" i="9"/>
  <c r="V89" i="9"/>
  <c r="U90" i="9"/>
  <c r="S104" i="9"/>
  <c r="S108" i="9"/>
  <c r="T111" i="9"/>
  <c r="V113" i="9"/>
  <c r="U114" i="9"/>
  <c r="S56" i="9"/>
  <c r="S105" i="9"/>
  <c r="U99" i="9"/>
  <c r="V102" i="9"/>
  <c r="T112" i="9"/>
  <c r="U115" i="9"/>
  <c r="V119" i="9"/>
  <c r="U91" i="9"/>
  <c r="V110" i="9"/>
  <c r="U120" i="9"/>
  <c r="S21" i="9"/>
  <c r="T36" i="9"/>
  <c r="S45" i="9"/>
  <c r="T60" i="9"/>
  <c r="S69" i="9"/>
  <c r="T84" i="9"/>
  <c r="S22" i="9"/>
  <c r="V27" i="9"/>
  <c r="U28" i="9"/>
  <c r="T29" i="9"/>
  <c r="V31" i="9"/>
  <c r="U32" i="9"/>
  <c r="V39" i="9"/>
  <c r="U40" i="9"/>
  <c r="T41" i="9"/>
  <c r="S46" i="9"/>
  <c r="V51" i="9"/>
  <c r="U52" i="9"/>
  <c r="T53" i="9"/>
  <c r="V55" i="9"/>
  <c r="U56" i="9"/>
  <c r="V63" i="9"/>
  <c r="U64" i="9"/>
  <c r="T65" i="9"/>
  <c r="S70" i="9"/>
  <c r="V75" i="9"/>
  <c r="U76" i="9"/>
  <c r="T77" i="9"/>
  <c r="V79" i="9"/>
  <c r="U80" i="9"/>
  <c r="T18" i="9"/>
  <c r="S19" i="9"/>
  <c r="S23" i="9"/>
  <c r="T30" i="9"/>
  <c r="T42" i="9"/>
  <c r="S43" i="9"/>
  <c r="S47" i="9"/>
  <c r="T54" i="9"/>
  <c r="T66" i="9"/>
  <c r="S67" i="9"/>
  <c r="S71" i="9"/>
  <c r="T78" i="9"/>
  <c r="U34" i="9"/>
  <c r="V37" i="9"/>
  <c r="S44" i="9"/>
  <c r="U50" i="9"/>
  <c r="U82" i="9"/>
  <c r="V87" i="9"/>
  <c r="U88" i="9"/>
  <c r="T89" i="9"/>
  <c r="S94" i="9"/>
  <c r="R99" i="9"/>
  <c r="R103" i="9"/>
  <c r="R107" i="9"/>
  <c r="R111" i="9"/>
  <c r="R115" i="9"/>
  <c r="V25" i="9"/>
  <c r="T35" i="9"/>
  <c r="U38" i="9"/>
  <c r="S48" i="9"/>
  <c r="V57" i="9"/>
  <c r="V73" i="9"/>
  <c r="T83" i="9"/>
  <c r="T90" i="9"/>
  <c r="S91" i="9"/>
  <c r="S95" i="9"/>
  <c r="R100" i="9"/>
  <c r="R104" i="9"/>
  <c r="R108" i="9"/>
  <c r="R112" i="9"/>
  <c r="R116" i="9"/>
  <c r="R120" i="9"/>
  <c r="S24" i="9"/>
  <c r="V33" i="9"/>
  <c r="T59" i="9"/>
  <c r="V81" i="9"/>
  <c r="S20" i="9"/>
  <c r="U26" i="9"/>
  <c r="U58" i="9"/>
  <c r="V61" i="9"/>
  <c r="S68" i="9"/>
  <c r="U74" i="9"/>
  <c r="V85" i="9"/>
  <c r="U86" i="9"/>
  <c r="S92" i="9"/>
  <c r="S96" i="9"/>
  <c r="R97" i="9"/>
  <c r="R101" i="9"/>
  <c r="R105" i="9"/>
  <c r="R109" i="9"/>
  <c r="R113" i="9"/>
  <c r="R117" i="9"/>
  <c r="V49" i="9"/>
  <c r="U62" i="9"/>
  <c r="S72" i="9"/>
  <c r="R102" i="9"/>
  <c r="R118" i="9"/>
  <c r="R110" i="9"/>
  <c r="R114" i="9"/>
  <c r="R119" i="9"/>
  <c r="S93" i="9"/>
  <c r="R106" i="9"/>
  <c r="R98" i="9"/>
  <c r="U19" i="9"/>
  <c r="U27" i="9"/>
  <c r="V30" i="9"/>
  <c r="S33" i="9"/>
  <c r="V38" i="9"/>
  <c r="T40" i="9"/>
  <c r="U43" i="9"/>
  <c r="R50" i="9"/>
  <c r="R54" i="9"/>
  <c r="R58" i="9"/>
  <c r="R62" i="9"/>
  <c r="R66" i="9"/>
  <c r="R70" i="9"/>
  <c r="V74" i="9"/>
  <c r="T76" i="9"/>
  <c r="U79" i="9"/>
  <c r="S85" i="9"/>
  <c r="T21" i="9"/>
  <c r="V23" i="9"/>
  <c r="U24" i="9"/>
  <c r="T25" i="9"/>
  <c r="S34" i="9"/>
  <c r="T45" i="9"/>
  <c r="V47" i="9"/>
  <c r="U48" i="9"/>
  <c r="R51" i="9"/>
  <c r="R55" i="9"/>
  <c r="R59" i="9"/>
  <c r="R63" i="9"/>
  <c r="R67" i="9"/>
  <c r="R71" i="9"/>
  <c r="T81" i="9"/>
  <c r="V20" i="9"/>
  <c r="T22" i="9"/>
  <c r="T26" i="9"/>
  <c r="V28" i="9"/>
  <c r="U29" i="9"/>
  <c r="S31" i="9"/>
  <c r="S35" i="9"/>
  <c r="U37" i="9"/>
  <c r="V44" i="9"/>
  <c r="T46" i="9"/>
  <c r="R52" i="9"/>
  <c r="R56" i="9"/>
  <c r="R60" i="9"/>
  <c r="R64" i="9"/>
  <c r="R68" i="9"/>
  <c r="R72" i="9"/>
  <c r="U73" i="9"/>
  <c r="V80" i="9"/>
  <c r="T82" i="9"/>
  <c r="U18" i="9"/>
  <c r="R57" i="9"/>
  <c r="S86" i="9"/>
  <c r="S90" i="9"/>
  <c r="V91" i="9"/>
  <c r="U92" i="9"/>
  <c r="T105" i="9"/>
  <c r="V107" i="9"/>
  <c r="U108" i="9"/>
  <c r="S110" i="9"/>
  <c r="S114" i="9"/>
  <c r="V115" i="9"/>
  <c r="U116" i="9"/>
  <c r="S32" i="9"/>
  <c r="V41" i="9"/>
  <c r="R61" i="9"/>
  <c r="U84" i="9"/>
  <c r="S87" i="9"/>
  <c r="U97" i="9"/>
  <c r="V104" i="9"/>
  <c r="T106" i="9"/>
  <c r="S111" i="9"/>
  <c r="R53" i="9"/>
  <c r="R69" i="9"/>
  <c r="T75" i="9"/>
  <c r="S36" i="9"/>
  <c r="T39" i="9"/>
  <c r="U42" i="9"/>
  <c r="R49" i="9"/>
  <c r="R65" i="9"/>
  <c r="V77" i="9"/>
  <c r="V83" i="9"/>
  <c r="S88" i="9"/>
  <c r="V93" i="9"/>
  <c r="U94" i="9"/>
  <c r="T95" i="9"/>
  <c r="T99" i="9"/>
  <c r="V101" i="9"/>
  <c r="U102" i="9"/>
  <c r="S112" i="9"/>
  <c r="V117" i="9"/>
  <c r="U118" i="9"/>
  <c r="T119" i="9"/>
  <c r="U78" i="9"/>
  <c r="S89" i="9"/>
  <c r="V98" i="9"/>
  <c r="U103" i="9"/>
  <c r="T120" i="9"/>
  <c r="T96" i="9"/>
  <c r="S109" i="9"/>
  <c r="T100" i="9"/>
  <c r="S113" i="9"/>
  <c r="V7" i="9"/>
  <c r="U8" i="9"/>
  <c r="V15" i="9"/>
  <c r="U16" i="9"/>
  <c r="T17" i="9"/>
  <c r="U10" i="9"/>
  <c r="V13" i="9"/>
  <c r="V9" i="9"/>
  <c r="T11" i="9"/>
  <c r="U14" i="9"/>
  <c r="T12" i="9"/>
  <c r="S10" i="9"/>
  <c r="S8" i="9"/>
  <c r="S12" i="9"/>
  <c r="T15" i="9"/>
  <c r="V14" i="9"/>
  <c r="T16" i="9"/>
  <c r="S7" i="9"/>
  <c r="S11" i="9"/>
  <c r="U13" i="9"/>
  <c r="V17" i="9"/>
  <c r="S9" i="9"/>
  <c r="R7" i="9"/>
  <c r="R11" i="9"/>
  <c r="R15" i="9"/>
  <c r="R9" i="9"/>
  <c r="R17" i="9"/>
  <c r="R10" i="9"/>
  <c r="R8" i="9"/>
  <c r="R12" i="9"/>
  <c r="R16" i="9"/>
  <c r="R13" i="9"/>
  <c r="R14" i="9"/>
  <c r="T13" i="9"/>
  <c r="U11" i="9"/>
  <c r="U9" i="9"/>
  <c r="V12" i="9"/>
  <c r="T14" i="9"/>
  <c r="V16" i="9"/>
  <c r="U17" i="9"/>
  <c r="T7" i="9"/>
  <c r="T8" i="9"/>
  <c r="V10" i="9"/>
  <c r="U15" i="9"/>
  <c r="V1" i="9"/>
  <c r="V3" i="9"/>
  <c r="U4" i="9"/>
  <c r="T5" i="9"/>
  <c r="T6" i="9"/>
  <c r="U2" i="9"/>
  <c r="T1" i="9"/>
  <c r="T2" i="9"/>
  <c r="V4" i="9"/>
  <c r="U5" i="9"/>
  <c r="U3" i="9"/>
  <c r="V6" i="9"/>
  <c r="R1" i="9"/>
  <c r="R3" i="9"/>
  <c r="R4" i="9"/>
  <c r="R5" i="9"/>
  <c r="R2" i="9"/>
  <c r="R6" i="9"/>
  <c r="S1" i="9"/>
  <c r="S2" i="9"/>
  <c r="S6" i="9"/>
  <c r="S3" i="9"/>
  <c r="S4" i="9"/>
  <c r="S5" i="9"/>
  <c r="P118" i="11" l="1"/>
  <c r="P47" i="11"/>
  <c r="P98" i="11"/>
  <c r="P110" i="11"/>
  <c r="P107" i="11"/>
  <c r="P113" i="11"/>
  <c r="P111" i="11"/>
  <c r="P99" i="11"/>
  <c r="P116" i="11"/>
  <c r="P97" i="11"/>
  <c r="P65" i="11"/>
  <c r="P82" i="12"/>
  <c r="P105" i="12"/>
  <c r="P101" i="11"/>
  <c r="P84" i="12"/>
  <c r="P99" i="12"/>
  <c r="P97" i="12"/>
  <c r="P113" i="12"/>
  <c r="P103" i="12"/>
  <c r="P107" i="12"/>
  <c r="P106" i="12"/>
  <c r="P100" i="12"/>
  <c r="P118" i="12"/>
  <c r="P102" i="12"/>
  <c r="P109" i="12"/>
  <c r="P104" i="12"/>
  <c r="P117" i="12"/>
  <c r="P101" i="12"/>
  <c r="P119" i="12"/>
  <c r="P115" i="12"/>
  <c r="P112" i="12"/>
  <c r="P7" i="12"/>
  <c r="P120" i="12"/>
  <c r="P116" i="12"/>
  <c r="P98" i="12"/>
  <c r="P65" i="12"/>
  <c r="P114" i="12"/>
  <c r="P111" i="12"/>
  <c r="P108" i="12"/>
  <c r="P110" i="12"/>
  <c r="P67" i="11"/>
  <c r="P40" i="11"/>
  <c r="P100" i="11"/>
  <c r="P103" i="11"/>
  <c r="P108" i="11"/>
  <c r="P112" i="11"/>
  <c r="P53" i="11"/>
  <c r="P86" i="11"/>
  <c r="P115" i="11"/>
  <c r="P13" i="11"/>
  <c r="P119" i="11"/>
  <c r="P114" i="11"/>
  <c r="P17" i="12"/>
  <c r="P40" i="12"/>
  <c r="P117" i="11"/>
  <c r="P26" i="11"/>
  <c r="P19" i="11"/>
  <c r="P105" i="11"/>
  <c r="P102" i="11"/>
  <c r="P109" i="11"/>
  <c r="P120" i="11"/>
  <c r="P69" i="11"/>
  <c r="P61" i="11"/>
  <c r="P84" i="11"/>
  <c r="P106" i="11"/>
  <c r="P68" i="11"/>
  <c r="P83" i="12"/>
  <c r="P104" i="11"/>
  <c r="P24" i="11"/>
  <c r="P4" i="11"/>
  <c r="P1" i="11"/>
  <c r="P41" i="11"/>
  <c r="P77" i="11"/>
  <c r="P62" i="11"/>
  <c r="P81" i="11"/>
  <c r="P90" i="11"/>
  <c r="P84" i="14"/>
  <c r="P10" i="11"/>
  <c r="P17" i="11"/>
  <c r="P25" i="11"/>
  <c r="P27" i="11"/>
  <c r="P12" i="11"/>
  <c r="P44" i="11"/>
  <c r="P36" i="11"/>
  <c r="P35" i="11"/>
  <c r="P73" i="11"/>
  <c r="P73" i="14"/>
  <c r="P96" i="11"/>
  <c r="P9" i="11"/>
  <c r="P48" i="11"/>
  <c r="P2" i="11"/>
  <c r="P45" i="11"/>
  <c r="P23" i="11"/>
  <c r="P6" i="11"/>
  <c r="P67" i="12"/>
  <c r="P79" i="11"/>
  <c r="P74" i="11"/>
  <c r="P87" i="11"/>
  <c r="P60" i="11"/>
  <c r="P71" i="14"/>
  <c r="P51" i="14"/>
  <c r="P28" i="14"/>
  <c r="P52" i="14"/>
  <c r="P88" i="12"/>
  <c r="P23" i="12"/>
  <c r="P85" i="12"/>
  <c r="P73" i="12"/>
  <c r="P114" i="14"/>
  <c r="P111" i="14"/>
  <c r="P78" i="14"/>
  <c r="P43" i="14"/>
  <c r="P14" i="14"/>
  <c r="P29" i="14"/>
  <c r="P20" i="14"/>
  <c r="P30" i="14"/>
  <c r="P100" i="14"/>
  <c r="P41" i="14"/>
  <c r="P24" i="14"/>
  <c r="P81" i="14"/>
  <c r="P10" i="12"/>
  <c r="P92" i="12"/>
  <c r="P75" i="12"/>
  <c r="P34" i="12"/>
  <c r="P8" i="12"/>
  <c r="P46" i="12"/>
  <c r="P51" i="12"/>
  <c r="P86" i="13"/>
  <c r="P94" i="12"/>
  <c r="P90" i="13"/>
  <c r="P63" i="14"/>
  <c r="P48" i="14"/>
  <c r="P35" i="14"/>
  <c r="P110" i="14"/>
  <c r="P10" i="14"/>
  <c r="P12" i="14"/>
  <c r="P99" i="14"/>
  <c r="P58" i="14"/>
  <c r="P66" i="14"/>
  <c r="P38" i="14"/>
  <c r="P117" i="14"/>
  <c r="P101" i="14"/>
  <c r="P7" i="14"/>
  <c r="P119" i="14"/>
  <c r="P92" i="14"/>
  <c r="P53" i="14"/>
  <c r="P46" i="14"/>
  <c r="P31" i="14"/>
  <c r="P112" i="14"/>
  <c r="P15" i="14"/>
  <c r="P21" i="14"/>
  <c r="P115" i="14"/>
  <c r="P19" i="14"/>
  <c r="P76" i="14"/>
  <c r="P90" i="14"/>
  <c r="P80" i="14"/>
  <c r="P94" i="14"/>
  <c r="P98" i="14"/>
  <c r="P70" i="14"/>
  <c r="P105" i="14"/>
  <c r="P13" i="14"/>
  <c r="P39" i="14"/>
  <c r="P91" i="14"/>
  <c r="P22" i="11"/>
  <c r="P34" i="11"/>
  <c r="P7" i="11"/>
  <c r="P18" i="11"/>
  <c r="P39" i="11"/>
  <c r="P38" i="11"/>
  <c r="P31" i="11"/>
  <c r="P20" i="11"/>
  <c r="P33" i="11"/>
  <c r="P15" i="11"/>
  <c r="P21" i="11"/>
  <c r="P42" i="11"/>
  <c r="P14" i="12"/>
  <c r="P90" i="12"/>
  <c r="P55" i="12"/>
  <c r="P26" i="12"/>
  <c r="P31" i="12"/>
  <c r="P94" i="11"/>
  <c r="P80" i="11"/>
  <c r="P92" i="11"/>
  <c r="P55" i="11"/>
  <c r="P56" i="11"/>
  <c r="P70" i="11"/>
  <c r="P75" i="11"/>
  <c r="P49" i="12"/>
  <c r="P57" i="11"/>
  <c r="P59" i="11"/>
  <c r="P50" i="11"/>
  <c r="P54" i="11"/>
  <c r="P83" i="11"/>
  <c r="P82" i="11"/>
  <c r="P78" i="11"/>
  <c r="P91" i="11"/>
  <c r="P58" i="11"/>
  <c r="P59" i="14"/>
  <c r="P44" i="14"/>
  <c r="P27" i="14"/>
  <c r="P106" i="14"/>
  <c r="P17" i="14"/>
  <c r="P4" i="14"/>
  <c r="P45" i="14"/>
  <c r="P79" i="14"/>
  <c r="P69" i="14"/>
  <c r="P54" i="14"/>
  <c r="P32" i="14"/>
  <c r="P26" i="14"/>
  <c r="P113" i="14"/>
  <c r="P97" i="14"/>
  <c r="P1" i="14"/>
  <c r="P56" i="14"/>
  <c r="P103" i="14"/>
  <c r="P67" i="14"/>
  <c r="P49" i="14"/>
  <c r="P42" i="14"/>
  <c r="P85" i="14"/>
  <c r="P108" i="14"/>
  <c r="P5" i="14"/>
  <c r="P74" i="14"/>
  <c r="P68" i="14"/>
  <c r="P107" i="14"/>
  <c r="P96" i="14"/>
  <c r="P87" i="14"/>
  <c r="P86" i="14"/>
  <c r="P82" i="14"/>
  <c r="P50" i="12"/>
  <c r="P72" i="12"/>
  <c r="P18" i="14"/>
  <c r="P72" i="14"/>
  <c r="P25" i="14"/>
  <c r="P57" i="14"/>
  <c r="P116" i="14"/>
  <c r="P22" i="14"/>
  <c r="P75" i="14"/>
  <c r="P117" i="10"/>
  <c r="P16" i="11"/>
  <c r="P46" i="11"/>
  <c r="P30" i="11"/>
  <c r="P29" i="11"/>
  <c r="P5" i="11"/>
  <c r="P14" i="11"/>
  <c r="P8" i="11"/>
  <c r="P11" i="11"/>
  <c r="P3" i="11"/>
  <c r="P28" i="11"/>
  <c r="P43" i="11"/>
  <c r="P32" i="11"/>
  <c r="P45" i="12"/>
  <c r="P37" i="11"/>
  <c r="P29" i="13"/>
  <c r="P49" i="11"/>
  <c r="P72" i="11"/>
  <c r="P88" i="11"/>
  <c r="P71" i="11"/>
  <c r="P95" i="11"/>
  <c r="P66" i="11"/>
  <c r="P76" i="11"/>
  <c r="P51" i="11"/>
  <c r="P39" i="13"/>
  <c r="P52" i="11"/>
  <c r="P89" i="11"/>
  <c r="P85" i="11"/>
  <c r="P63" i="11"/>
  <c r="P93" i="11"/>
  <c r="P64" i="11"/>
  <c r="P55" i="14"/>
  <c r="P40" i="14"/>
  <c r="P118" i="14"/>
  <c r="P102" i="14"/>
  <c r="P3" i="14"/>
  <c r="P16" i="14"/>
  <c r="P65" i="14"/>
  <c r="P37" i="14"/>
  <c r="P6" i="14"/>
  <c r="P61" i="14"/>
  <c r="P50" i="14"/>
  <c r="P47" i="14"/>
  <c r="P33" i="14"/>
  <c r="P109" i="14"/>
  <c r="P8" i="14"/>
  <c r="P23" i="14"/>
  <c r="P34" i="14"/>
  <c r="P11" i="14"/>
  <c r="P62" i="14"/>
  <c r="P64" i="14"/>
  <c r="P36" i="14"/>
  <c r="P120" i="14"/>
  <c r="P104" i="14"/>
  <c r="P9" i="14"/>
  <c r="P89" i="14"/>
  <c r="P60" i="14"/>
  <c r="P2" i="14"/>
  <c r="P93" i="14"/>
  <c r="P88" i="14"/>
  <c r="P95" i="14"/>
  <c r="P83" i="14"/>
  <c r="P77" i="14"/>
  <c r="P120" i="13"/>
  <c r="P61" i="13"/>
  <c r="P20" i="13"/>
  <c r="P9" i="13"/>
  <c r="P32" i="13"/>
  <c r="P27" i="13"/>
  <c r="P36" i="13"/>
  <c r="P45" i="13"/>
  <c r="P48" i="13"/>
  <c r="P47" i="13"/>
  <c r="P74" i="12"/>
  <c r="P21" i="12"/>
  <c r="P16" i="12"/>
  <c r="P20" i="12"/>
  <c r="P12" i="12"/>
  <c r="P64" i="12"/>
  <c r="P89" i="12"/>
  <c r="P5" i="12"/>
  <c r="P58" i="12"/>
  <c r="P76" i="12"/>
  <c r="P29" i="12"/>
  <c r="P18" i="12"/>
  <c r="P42" i="12"/>
  <c r="P35" i="12"/>
  <c r="P3" i="12"/>
  <c r="P87" i="12"/>
  <c r="P44" i="12"/>
  <c r="P25" i="12"/>
  <c r="P59" i="12"/>
  <c r="P63" i="12"/>
  <c r="P71" i="12"/>
  <c r="P48" i="12"/>
  <c r="P74" i="13"/>
  <c r="P7" i="13"/>
  <c r="P6" i="13"/>
  <c r="P116" i="13"/>
  <c r="P100" i="13"/>
  <c r="P63" i="13"/>
  <c r="P114" i="13"/>
  <c r="P53" i="13"/>
  <c r="P73" i="13"/>
  <c r="P35" i="13"/>
  <c r="P56" i="13"/>
  <c r="P95" i="13"/>
  <c r="P84" i="13"/>
  <c r="P2" i="13"/>
  <c r="P15" i="13"/>
  <c r="P115" i="13"/>
  <c r="P99" i="13"/>
  <c r="P59" i="13"/>
  <c r="P70" i="12"/>
  <c r="P102" i="13"/>
  <c r="P88" i="13"/>
  <c r="P117" i="13"/>
  <c r="P83" i="13"/>
  <c r="P24" i="13"/>
  <c r="P10" i="13"/>
  <c r="P110" i="13"/>
  <c r="P93" i="13"/>
  <c r="P17" i="13"/>
  <c r="P64" i="13"/>
  <c r="P25" i="13"/>
  <c r="P41" i="13"/>
  <c r="P31" i="13"/>
  <c r="P44" i="13"/>
  <c r="P14" i="13"/>
  <c r="P54" i="13"/>
  <c r="P55" i="13"/>
  <c r="P5" i="13"/>
  <c r="P97" i="13"/>
  <c r="P79" i="13"/>
  <c r="P119" i="13"/>
  <c r="P118" i="13"/>
  <c r="P96" i="12"/>
  <c r="P91" i="12"/>
  <c r="P19" i="12"/>
  <c r="P1" i="12"/>
  <c r="P93" i="12"/>
  <c r="P9" i="12"/>
  <c r="P11" i="12"/>
  <c r="P38" i="12"/>
  <c r="P78" i="12"/>
  <c r="P54" i="12"/>
  <c r="P32" i="12"/>
  <c r="P15" i="12"/>
  <c r="P62" i="12"/>
  <c r="P86" i="12"/>
  <c r="P24" i="12"/>
  <c r="P69" i="12"/>
  <c r="P57" i="12"/>
  <c r="P28" i="12"/>
  <c r="P52" i="12"/>
  <c r="P43" i="12"/>
  <c r="P33" i="12"/>
  <c r="P41" i="12"/>
  <c r="P96" i="13"/>
  <c r="P85" i="13"/>
  <c r="P18" i="13"/>
  <c r="P1" i="13"/>
  <c r="P112" i="13"/>
  <c r="P70" i="13"/>
  <c r="P65" i="13"/>
  <c r="P106" i="13"/>
  <c r="P40" i="13"/>
  <c r="P51" i="13"/>
  <c r="P91" i="13"/>
  <c r="P22" i="13"/>
  <c r="P111" i="13"/>
  <c r="P68" i="13"/>
  <c r="P57" i="13"/>
  <c r="P50" i="13"/>
  <c r="P26" i="13"/>
  <c r="P101" i="13"/>
  <c r="P94" i="13"/>
  <c r="P82" i="13"/>
  <c r="P21" i="13"/>
  <c r="P98" i="13"/>
  <c r="P80" i="13"/>
  <c r="P113" i="13"/>
  <c r="P71" i="13"/>
  <c r="P46" i="13"/>
  <c r="P37" i="13"/>
  <c r="P34" i="13"/>
  <c r="P30" i="13"/>
  <c r="P104" i="13"/>
  <c r="P13" i="13"/>
  <c r="P4" i="13"/>
  <c r="P103" i="13"/>
  <c r="P52" i="13"/>
  <c r="P76" i="13"/>
  <c r="P69" i="13"/>
  <c r="P78" i="13"/>
  <c r="P19" i="13"/>
  <c r="P95" i="12"/>
  <c r="P22" i="12"/>
  <c r="P79" i="12"/>
  <c r="P81" i="12"/>
  <c r="P6" i="12"/>
  <c r="P13" i="12"/>
  <c r="P27" i="12"/>
  <c r="P80" i="12"/>
  <c r="P61" i="12"/>
  <c r="P68" i="12"/>
  <c r="P2" i="12"/>
  <c r="P47" i="12"/>
  <c r="P60" i="12"/>
  <c r="P4" i="12"/>
  <c r="P77" i="12"/>
  <c r="P36" i="12"/>
  <c r="P39" i="12"/>
  <c r="P30" i="12"/>
  <c r="P53" i="12"/>
  <c r="P66" i="12"/>
  <c r="P37" i="12"/>
  <c r="P56" i="12"/>
  <c r="P92" i="13"/>
  <c r="P77" i="13"/>
  <c r="P11" i="13"/>
  <c r="P108" i="13"/>
  <c r="P62" i="13"/>
  <c r="P67" i="13"/>
  <c r="P58" i="13"/>
  <c r="P12" i="13"/>
  <c r="P109" i="13"/>
  <c r="P49" i="13"/>
  <c r="P89" i="13"/>
  <c r="P16" i="13"/>
  <c r="P8" i="13"/>
  <c r="P107" i="13"/>
  <c r="P60" i="13"/>
  <c r="P23" i="13"/>
  <c r="P72" i="13"/>
  <c r="P81" i="13"/>
  <c r="P75" i="13"/>
  <c r="P3" i="13"/>
  <c r="P33" i="13"/>
  <c r="P66" i="13"/>
  <c r="P87" i="13"/>
  <c r="P105" i="13"/>
  <c r="P42" i="13"/>
  <c r="P43" i="13"/>
  <c r="P28" i="13"/>
  <c r="P38" i="13"/>
  <c r="P106" i="10"/>
  <c r="P104" i="10"/>
  <c r="P113" i="10"/>
  <c r="P119" i="10"/>
  <c r="P115" i="10"/>
  <c r="P102" i="10"/>
  <c r="P107" i="10"/>
  <c r="P114" i="10"/>
  <c r="P109" i="10"/>
  <c r="P99" i="10"/>
  <c r="P103" i="10"/>
  <c r="P98" i="10"/>
  <c r="P100" i="10"/>
  <c r="P97" i="10"/>
  <c r="P112" i="10"/>
  <c r="P118" i="10"/>
  <c r="P111" i="10"/>
  <c r="P120" i="10"/>
  <c r="P105" i="10"/>
  <c r="P108" i="10"/>
  <c r="P110" i="10"/>
  <c r="P101" i="10"/>
  <c r="P116" i="10"/>
  <c r="P57" i="10"/>
  <c r="P65" i="10"/>
  <c r="P33" i="10"/>
  <c r="P12" i="10"/>
  <c r="P24" i="10"/>
  <c r="P32" i="10"/>
  <c r="P39" i="10"/>
  <c r="P26" i="10"/>
  <c r="P15" i="10"/>
  <c r="P30" i="10"/>
  <c r="P84" i="10"/>
  <c r="P76" i="10"/>
  <c r="P89" i="10"/>
  <c r="P53" i="10"/>
  <c r="P45" i="10"/>
  <c r="P29" i="10"/>
  <c r="P19" i="10"/>
  <c r="P72" i="10"/>
  <c r="P44" i="10"/>
  <c r="P28" i="10"/>
  <c r="P6" i="10"/>
  <c r="P71" i="10"/>
  <c r="P35" i="10"/>
  <c r="P1" i="10"/>
  <c r="P70" i="10"/>
  <c r="P86" i="10"/>
  <c r="P59" i="10"/>
  <c r="P47" i="10"/>
  <c r="P21" i="10"/>
  <c r="P66" i="10"/>
  <c r="P11" i="10"/>
  <c r="P77" i="10"/>
  <c r="P95" i="10"/>
  <c r="P82" i="10"/>
  <c r="P94" i="10"/>
  <c r="P75" i="10"/>
  <c r="P23" i="10"/>
  <c r="P48" i="10"/>
  <c r="P5" i="10"/>
  <c r="P96" i="10"/>
  <c r="P54" i="10"/>
  <c r="P87" i="10"/>
  <c r="P49" i="10"/>
  <c r="P41" i="10"/>
  <c r="P25" i="10"/>
  <c r="P4" i="10"/>
  <c r="P60" i="10"/>
  <c r="P68" i="10"/>
  <c r="P40" i="10"/>
  <c r="P8" i="10"/>
  <c r="P7" i="10"/>
  <c r="P61" i="10"/>
  <c r="P27" i="10"/>
  <c r="P13" i="10"/>
  <c r="P46" i="10"/>
  <c r="P20" i="10"/>
  <c r="P55" i="10"/>
  <c r="P31" i="10"/>
  <c r="P17" i="10"/>
  <c r="P42" i="10"/>
  <c r="P9" i="10"/>
  <c r="P73" i="10"/>
  <c r="P92" i="10"/>
  <c r="P78" i="10"/>
  <c r="P83" i="10"/>
  <c r="P88" i="10"/>
  <c r="P52" i="10"/>
  <c r="P18" i="10"/>
  <c r="P64" i="10"/>
  <c r="P50" i="10"/>
  <c r="P67" i="10"/>
  <c r="P90" i="10"/>
  <c r="P69" i="10"/>
  <c r="P37" i="10"/>
  <c r="P10" i="10"/>
  <c r="P3" i="10"/>
  <c r="P56" i="10"/>
  <c r="P63" i="10"/>
  <c r="P36" i="10"/>
  <c r="P22" i="10"/>
  <c r="P16" i="10"/>
  <c r="P43" i="10"/>
  <c r="P14" i="10"/>
  <c r="P62" i="10"/>
  <c r="P34" i="10"/>
  <c r="P2" i="10"/>
  <c r="P51" i="10"/>
  <c r="P93" i="10"/>
  <c r="P58" i="10"/>
  <c r="P38" i="10"/>
  <c r="P81" i="10"/>
  <c r="P80" i="10"/>
  <c r="P85" i="10"/>
  <c r="P79" i="10"/>
  <c r="P91" i="10"/>
  <c r="P74" i="10"/>
  <c r="N1" i="11" l="1"/>
  <c r="N2" i="11"/>
  <c r="N1" i="12"/>
  <c r="N3" i="11"/>
  <c r="N3" i="12"/>
  <c r="N3" i="14"/>
  <c r="N1" i="14"/>
  <c r="N2" i="14"/>
  <c r="N3" i="13"/>
  <c r="N2" i="13"/>
  <c r="N1" i="13"/>
  <c r="N2" i="12"/>
  <c r="N3" i="10"/>
  <c r="N2" i="10"/>
  <c r="N1" i="10"/>
  <c r="N6" i="11" l="1"/>
  <c r="K2" i="11" s="1"/>
  <c r="N5" i="11"/>
  <c r="I2" i="11" s="1"/>
  <c r="N4" i="11"/>
  <c r="G2" i="11" s="1"/>
  <c r="N4" i="12"/>
  <c r="K4" i="12" s="1"/>
  <c r="N6" i="14"/>
  <c r="N4" i="14"/>
  <c r="N5" i="14"/>
  <c r="N5" i="12"/>
  <c r="I4" i="12" s="1"/>
  <c r="N5" i="13"/>
  <c r="N6" i="13"/>
  <c r="N4" i="13"/>
  <c r="N6" i="12"/>
  <c r="G4" i="12" s="1"/>
  <c r="N6" i="10"/>
  <c r="N5" i="10"/>
  <c r="N4" i="10"/>
  <c r="L23" i="7"/>
  <c r="K23" i="7"/>
  <c r="O23" i="7" s="1"/>
  <c r="G4" i="11" l="1"/>
  <c r="C14" i="11" s="1"/>
  <c r="AD18" i="1" s="1"/>
  <c r="K4" i="11"/>
  <c r="G14" i="11" s="1"/>
  <c r="AN18" i="1" s="1"/>
  <c r="I4" i="11"/>
  <c r="E14" i="11" s="1"/>
  <c r="AI18" i="1" s="1"/>
  <c r="G2" i="12"/>
  <c r="D10" i="12" s="1"/>
  <c r="I2" i="12"/>
  <c r="F10" i="12" s="1"/>
  <c r="I4" i="14"/>
  <c r="I2" i="14"/>
  <c r="K4" i="14"/>
  <c r="G2" i="14"/>
  <c r="K2" i="12"/>
  <c r="G14" i="12" s="1"/>
  <c r="AN23" i="1" s="1"/>
  <c r="K2" i="14"/>
  <c r="G4" i="14"/>
  <c r="K2" i="13"/>
  <c r="G4" i="13"/>
  <c r="I4" i="13"/>
  <c r="I2" i="13"/>
  <c r="K4" i="13"/>
  <c r="G2" i="13"/>
  <c r="G2" i="10"/>
  <c r="K4" i="10"/>
  <c r="K2" i="10"/>
  <c r="G4" i="10"/>
  <c r="I4" i="10"/>
  <c r="I2" i="10"/>
  <c r="P23" i="7"/>
  <c r="T23" i="7" s="1"/>
  <c r="S23" i="7"/>
  <c r="J23" i="7"/>
  <c r="D10" i="11" l="1"/>
  <c r="M23" i="1"/>
  <c r="M18" i="1"/>
  <c r="C18" i="1"/>
  <c r="H18" i="1"/>
  <c r="C18" i="6"/>
  <c r="AD18" i="6"/>
  <c r="H18" i="6"/>
  <c r="AI18" i="6"/>
  <c r="M23" i="6"/>
  <c r="AN23" i="6"/>
  <c r="M18" i="6"/>
  <c r="AN18" i="6"/>
  <c r="C14" i="12"/>
  <c r="AD23" i="1" s="1"/>
  <c r="E14" i="12"/>
  <c r="AI23" i="1" s="1"/>
  <c r="H10" i="12"/>
  <c r="C12" i="12" s="1"/>
  <c r="AD21" i="1" s="1"/>
  <c r="H10" i="11"/>
  <c r="F10" i="11"/>
  <c r="C14" i="14"/>
  <c r="AD33" i="1" s="1"/>
  <c r="D10" i="14"/>
  <c r="H10" i="14"/>
  <c r="G14" i="14"/>
  <c r="AN33" i="1" s="1"/>
  <c r="E14" i="14"/>
  <c r="AI33" i="1" s="1"/>
  <c r="F10" i="14"/>
  <c r="E14" i="13"/>
  <c r="AI28" i="1" s="1"/>
  <c r="F10" i="13"/>
  <c r="D10" i="13"/>
  <c r="C14" i="13"/>
  <c r="AD28" i="1" s="1"/>
  <c r="G14" i="13"/>
  <c r="AN28" i="1" s="1"/>
  <c r="H10" i="13"/>
  <c r="G14" i="10"/>
  <c r="AN13" i="1" s="1"/>
  <c r="H10" i="10"/>
  <c r="E14" i="10"/>
  <c r="AI13" i="1" s="1"/>
  <c r="F10" i="10"/>
  <c r="C14" i="10"/>
  <c r="AD13" i="1" s="1"/>
  <c r="D10" i="10"/>
  <c r="N23" i="7"/>
  <c r="R23" i="7" s="1"/>
  <c r="C21" i="1" l="1"/>
  <c r="M33" i="1"/>
  <c r="H13" i="1"/>
  <c r="M28" i="1"/>
  <c r="H28" i="1"/>
  <c r="C28" i="1"/>
  <c r="C13" i="1"/>
  <c r="M13" i="1"/>
  <c r="H33" i="1"/>
  <c r="C33" i="1"/>
  <c r="H23" i="1"/>
  <c r="C23" i="1"/>
  <c r="M33" i="6"/>
  <c r="AN33" i="6"/>
  <c r="C23" i="6"/>
  <c r="AD23" i="6"/>
  <c r="H13" i="6"/>
  <c r="AI13" i="6"/>
  <c r="M28" i="6"/>
  <c r="AN28" i="6"/>
  <c r="H28" i="6"/>
  <c r="AI28" i="6"/>
  <c r="C28" i="6"/>
  <c r="AD28" i="6"/>
  <c r="C21" i="6"/>
  <c r="AD21" i="6"/>
  <c r="C13" i="6"/>
  <c r="AD13" i="6"/>
  <c r="M13" i="6"/>
  <c r="AN13" i="6"/>
  <c r="H33" i="6"/>
  <c r="AI33" i="6"/>
  <c r="C33" i="6"/>
  <c r="AD33" i="6"/>
  <c r="H23" i="6"/>
  <c r="AI23" i="6"/>
  <c r="C12" i="11"/>
  <c r="AD16" i="1" s="1"/>
  <c r="C12" i="14"/>
  <c r="AD31" i="1" s="1"/>
  <c r="C12" i="13"/>
  <c r="AD26" i="1" s="1"/>
  <c r="C12" i="10"/>
  <c r="AD11" i="1" s="1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C26" i="1" l="1"/>
  <c r="C31" i="1"/>
  <c r="C11" i="1"/>
  <c r="C16" i="1"/>
  <c r="C11" i="6"/>
  <c r="AD11" i="6"/>
  <c r="C26" i="6"/>
  <c r="AD26" i="6"/>
  <c r="C31" i="6"/>
  <c r="AD31" i="6"/>
  <c r="C16" i="6"/>
  <c r="AD16" i="6"/>
  <c r="A46" i="7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U1" i="6" l="1"/>
  <c r="AV1" i="6" s="1"/>
  <c r="B2" i="5" l="1"/>
  <c r="A1" i="1" s="1"/>
  <c r="AB1" i="1" s="1"/>
  <c r="A1" i="6" l="1"/>
  <c r="AB1" i="6" s="1"/>
  <c r="S117" i="9"/>
  <c r="W117" i="9" s="1"/>
  <c r="Q117" i="9" s="1"/>
  <c r="U54" i="9"/>
  <c r="W54" i="9" s="1"/>
  <c r="Q54" i="9" s="1"/>
  <c r="R75" i="9"/>
  <c r="W75" i="9" s="1"/>
  <c r="Q75" i="9" s="1"/>
  <c r="V32" i="9"/>
  <c r="W32" i="9" s="1"/>
  <c r="Q32" i="9" s="1"/>
  <c r="V97" i="9"/>
  <c r="W97" i="9" s="1"/>
  <c r="Q97" i="9" s="1"/>
  <c r="U6" i="9"/>
  <c r="W6" i="9" s="1"/>
  <c r="Q6" i="9" s="1"/>
  <c r="T108" i="9"/>
  <c r="W108" i="9" s="1"/>
  <c r="Q108" i="9" s="1"/>
  <c r="T34" i="9"/>
  <c r="W34" i="9" s="1"/>
  <c r="Q34" i="9" s="1"/>
  <c r="R82" i="9"/>
  <c r="W82" i="9" s="1"/>
  <c r="Q82" i="9" s="1"/>
  <c r="S39" i="9"/>
  <c r="W39" i="9" s="1"/>
  <c r="Q39" i="9" s="1"/>
  <c r="R77" i="9"/>
  <c r="W77" i="9" s="1"/>
  <c r="Q77" i="9" s="1"/>
  <c r="U44" i="9"/>
  <c r="W44" i="9" s="1"/>
  <c r="Q44" i="9" s="1"/>
  <c r="R78" i="9"/>
  <c r="W78" i="9" s="1"/>
  <c r="Q78" i="9" s="1"/>
  <c r="V19" i="9"/>
  <c r="W19" i="9" s="1"/>
  <c r="Q19" i="9" s="1"/>
  <c r="U20" i="9"/>
  <c r="W20" i="9" s="1"/>
  <c r="Q20" i="9" s="1"/>
  <c r="U46" i="9"/>
  <c r="W46" i="9" s="1"/>
  <c r="Q46" i="9" s="1"/>
  <c r="U106" i="9"/>
  <c r="W106" i="9" s="1"/>
  <c r="Q106" i="9" s="1"/>
  <c r="T113" i="9"/>
  <c r="W113" i="9" s="1"/>
  <c r="Q113" i="9" s="1"/>
  <c r="R84" i="9"/>
  <c r="W84" i="9" s="1"/>
  <c r="Q84" i="9" s="1"/>
  <c r="R79" i="9"/>
  <c r="W79" i="9" s="1"/>
  <c r="Q79" i="9" s="1"/>
  <c r="T58" i="9"/>
  <c r="W58" i="9" s="1"/>
  <c r="Q58" i="9" s="1"/>
  <c r="T107" i="9"/>
  <c r="W107" i="9" s="1"/>
  <c r="Q107" i="9" s="1"/>
  <c r="S65" i="9"/>
  <c r="W65" i="9" s="1"/>
  <c r="Q65" i="9" s="1"/>
  <c r="R88" i="9"/>
  <c r="W88" i="9" s="1"/>
  <c r="Q88" i="9" s="1"/>
  <c r="U25" i="9"/>
  <c r="W25" i="9" s="1"/>
  <c r="Q25" i="9" s="1"/>
  <c r="S62" i="9"/>
  <c r="W62" i="9" s="1"/>
  <c r="Q62" i="9" s="1"/>
  <c r="T10" i="9"/>
  <c r="W10" i="9" s="1"/>
  <c r="Q10" i="9" s="1"/>
  <c r="T51" i="9"/>
  <c r="W51" i="9" s="1"/>
  <c r="Q51" i="9" s="1"/>
  <c r="U110" i="9"/>
  <c r="W110" i="9" s="1"/>
  <c r="Q110" i="9" s="1"/>
  <c r="S42" i="9"/>
  <c r="W42" i="9" s="1"/>
  <c r="Q42" i="9" s="1"/>
  <c r="V99" i="9"/>
  <c r="W99" i="9" s="1"/>
  <c r="Q99" i="9" s="1"/>
  <c r="R89" i="9"/>
  <c r="W89" i="9" s="1"/>
  <c r="Q89" i="9" s="1"/>
  <c r="V35" i="9"/>
  <c r="W35" i="9" s="1"/>
  <c r="Q35" i="9" s="1"/>
  <c r="S120" i="9"/>
  <c r="W120" i="9" s="1"/>
  <c r="Q120" i="9" s="1"/>
  <c r="U70" i="9"/>
  <c r="W70" i="9" s="1"/>
  <c r="Q70" i="9" s="1"/>
  <c r="U31" i="9"/>
  <c r="W31" i="9" s="1"/>
  <c r="Q31" i="9" s="1"/>
  <c r="S16" i="9"/>
  <c r="W16" i="9" s="1"/>
  <c r="Q16" i="9" s="1"/>
  <c r="R85" i="9"/>
  <c r="W85" i="9" s="1"/>
  <c r="Q85" i="9" s="1"/>
  <c r="U60" i="9"/>
  <c r="W60" i="9" s="1"/>
  <c r="Q60" i="9" s="1"/>
  <c r="V111" i="9"/>
  <c r="W111" i="9" s="1"/>
  <c r="Q111" i="9" s="1"/>
  <c r="R95" i="9"/>
  <c r="W95" i="9" s="1"/>
  <c r="Q95" i="9" s="1"/>
  <c r="V105" i="9"/>
  <c r="W105" i="9" s="1"/>
  <c r="Q105" i="9" s="1"/>
  <c r="V69" i="9"/>
  <c r="W69" i="9" s="1"/>
  <c r="Q69" i="9" s="1"/>
  <c r="V109" i="9"/>
  <c r="W109" i="9" s="1"/>
  <c r="Q109" i="9" s="1"/>
  <c r="R90" i="9"/>
  <c r="W90" i="9" s="1"/>
  <c r="Q90" i="9" s="1"/>
  <c r="V5" i="9"/>
  <c r="W5" i="9" s="1"/>
  <c r="Q5" i="9" s="1"/>
  <c r="V59" i="9"/>
  <c r="W59" i="9" s="1"/>
  <c r="Q59" i="9" s="1"/>
  <c r="T102" i="9"/>
  <c r="W102" i="9" s="1"/>
  <c r="Q102" i="9" s="1"/>
  <c r="R96" i="9"/>
  <c r="W96" i="9" s="1"/>
  <c r="Q96" i="9" s="1"/>
  <c r="S15" i="9"/>
  <c r="W15" i="9" s="1"/>
  <c r="Q15" i="9" s="1"/>
  <c r="R86" i="9"/>
  <c r="W86" i="9" s="1"/>
  <c r="Q86" i="9" s="1"/>
  <c r="V26" i="9"/>
  <c r="W26" i="9" s="1"/>
  <c r="Q26" i="9" s="1"/>
  <c r="R94" i="9"/>
  <c r="W94" i="9" s="1"/>
  <c r="Q94" i="9" s="1"/>
  <c r="T33" i="9"/>
  <c r="W33" i="9" s="1"/>
  <c r="Q33" i="9" s="1"/>
  <c r="T24" i="9"/>
  <c r="W24" i="9" s="1"/>
  <c r="Q24" i="9" s="1"/>
  <c r="R83" i="9"/>
  <c r="W83" i="9" s="1"/>
  <c r="Q83" i="9" s="1"/>
  <c r="S66" i="9"/>
  <c r="W66" i="9" s="1"/>
  <c r="Q66" i="9" s="1"/>
  <c r="T23" i="9"/>
  <c r="W23" i="9" s="1"/>
  <c r="Q23" i="9" s="1"/>
  <c r="S116" i="9"/>
  <c r="W116" i="9" s="1"/>
  <c r="Q116" i="9" s="1"/>
  <c r="R81" i="9"/>
  <c r="W81" i="9" s="1"/>
  <c r="Q81" i="9" s="1"/>
  <c r="T28" i="9"/>
  <c r="W28" i="9" s="1"/>
  <c r="Q28" i="9" s="1"/>
  <c r="S40" i="9"/>
  <c r="W40" i="9" s="1"/>
  <c r="Q40" i="9" s="1"/>
  <c r="V21" i="9"/>
  <c r="W21" i="9" s="1"/>
  <c r="Q21" i="9" s="1"/>
  <c r="T4" i="9"/>
  <c r="W4" i="9" s="1"/>
  <c r="Q4" i="9" s="1"/>
  <c r="V8" i="9"/>
  <c r="W8" i="9" s="1"/>
  <c r="Q8" i="9" s="1"/>
  <c r="S18" i="9"/>
  <c r="W18" i="9" s="1"/>
  <c r="Q18" i="9" s="1"/>
  <c r="U36" i="9"/>
  <c r="W36" i="9" s="1"/>
  <c r="Q36" i="9" s="1"/>
  <c r="V56" i="9"/>
  <c r="W56" i="9" s="1"/>
  <c r="Q56" i="9" s="1"/>
  <c r="T57" i="9"/>
  <c r="W57" i="9" s="1"/>
  <c r="Q57" i="9" s="1"/>
  <c r="U68" i="9"/>
  <c r="W68" i="9" s="1"/>
  <c r="Q68" i="9" s="1"/>
  <c r="U22" i="9"/>
  <c r="W22" i="9" s="1"/>
  <c r="Q22" i="9" s="1"/>
  <c r="R80" i="9"/>
  <c r="W80" i="9" s="1"/>
  <c r="Q80" i="9" s="1"/>
  <c r="T114" i="9"/>
  <c r="W114" i="9" s="1"/>
  <c r="Q114" i="9" s="1"/>
  <c r="R87" i="9"/>
  <c r="W87" i="9" s="1"/>
  <c r="Q87" i="9" s="1"/>
  <c r="V29" i="9"/>
  <c r="W29" i="9" s="1"/>
  <c r="Q29" i="9" s="1"/>
  <c r="S118" i="9"/>
  <c r="W118" i="9" s="1"/>
  <c r="Q118" i="9" s="1"/>
  <c r="T3" i="9"/>
  <c r="W3" i="9" s="1"/>
  <c r="Q3" i="9" s="1"/>
  <c r="R91" i="9"/>
  <c r="W91" i="9" s="1"/>
  <c r="Q91" i="9" s="1"/>
  <c r="U30" i="9"/>
  <c r="W30" i="9" s="1"/>
  <c r="Q30" i="9" s="1"/>
  <c r="R76" i="9"/>
  <c r="W76" i="9" s="1"/>
  <c r="Q76" i="9" s="1"/>
  <c r="S17" i="9"/>
  <c r="W17" i="9" s="1"/>
  <c r="Q17" i="9" s="1"/>
  <c r="T101" i="9"/>
  <c r="W101" i="9" s="1"/>
  <c r="Q101" i="9" s="1"/>
  <c r="U100" i="9"/>
  <c r="W100" i="9" s="1"/>
  <c r="Q100" i="9" s="1"/>
  <c r="T71" i="9"/>
  <c r="W71" i="9" s="1"/>
  <c r="Q71" i="9" s="1"/>
  <c r="R74" i="9"/>
  <c r="W74" i="9" s="1"/>
  <c r="Q74" i="9" s="1"/>
  <c r="T72" i="9"/>
  <c r="W72" i="9" s="1"/>
  <c r="Q72" i="9" s="1"/>
  <c r="U12" i="9"/>
  <c r="W12" i="9" s="1"/>
  <c r="Q12" i="9" s="1"/>
  <c r="U112" i="9"/>
  <c r="W112" i="9" s="1"/>
  <c r="Q112" i="9" s="1"/>
  <c r="S41" i="9"/>
  <c r="W41" i="9" s="1"/>
  <c r="Q41" i="9" s="1"/>
  <c r="U7" i="9"/>
  <c r="W7" i="9" s="1"/>
  <c r="Q7" i="9" s="1"/>
  <c r="S115" i="9"/>
  <c r="W115" i="9" s="1"/>
  <c r="Q115" i="9" s="1"/>
  <c r="S61" i="9"/>
  <c r="W61" i="9" s="1"/>
  <c r="Q61" i="9" s="1"/>
  <c r="R73" i="9"/>
  <c r="W73" i="9" s="1"/>
  <c r="Q73" i="9" s="1"/>
  <c r="T27" i="9"/>
  <c r="W27" i="9" s="1"/>
  <c r="Q27" i="9" s="1"/>
  <c r="S37" i="9"/>
  <c r="W37" i="9" s="1"/>
  <c r="Q37" i="9" s="1"/>
  <c r="U55" i="9"/>
  <c r="W55" i="9" s="1"/>
  <c r="Q55" i="9" s="1"/>
  <c r="U49" i="9"/>
  <c r="W49" i="9" s="1"/>
  <c r="Q49" i="9" s="1"/>
  <c r="V50" i="9"/>
  <c r="W50" i="9" s="1"/>
  <c r="Q50" i="9" s="1"/>
  <c r="R93" i="9"/>
  <c r="W93" i="9" s="1"/>
  <c r="Q93" i="9" s="1"/>
  <c r="V67" i="9"/>
  <c r="W67" i="9" s="1"/>
  <c r="Q67" i="9" s="1"/>
  <c r="V2" i="9"/>
  <c r="W2" i="9" s="1"/>
  <c r="Q2" i="9" s="1"/>
  <c r="V11" i="9"/>
  <c r="W11" i="9" s="1"/>
  <c r="Q11" i="9" s="1"/>
  <c r="V103" i="9"/>
  <c r="W103" i="9" s="1"/>
  <c r="Q103" i="9" s="1"/>
  <c r="T9" i="9"/>
  <c r="W9" i="9" s="1"/>
  <c r="Q9" i="9" s="1"/>
  <c r="S64" i="9"/>
  <c r="W64" i="9" s="1"/>
  <c r="Q64" i="9" s="1"/>
  <c r="S119" i="9"/>
  <c r="W119" i="9" s="1"/>
  <c r="Q119" i="9" s="1"/>
  <c r="V43" i="9"/>
  <c r="W43" i="9" s="1"/>
  <c r="Q43" i="9" s="1"/>
  <c r="R92" i="9"/>
  <c r="W92" i="9" s="1"/>
  <c r="Q92" i="9" s="1"/>
  <c r="T47" i="9"/>
  <c r="W47" i="9" s="1"/>
  <c r="Q47" i="9" s="1"/>
  <c r="S14" i="9"/>
  <c r="W14" i="9" s="1"/>
  <c r="Q14" i="9" s="1"/>
  <c r="T48" i="9"/>
  <c r="W48" i="9" s="1"/>
  <c r="Q48" i="9" s="1"/>
  <c r="S13" i="9"/>
  <c r="W13" i="9" s="1"/>
  <c r="Q13" i="9" s="1"/>
  <c r="V53" i="9"/>
  <c r="W53" i="9" s="1"/>
  <c r="Q53" i="9" s="1"/>
  <c r="S63" i="9"/>
  <c r="W63" i="9" s="1"/>
  <c r="Q63" i="9" s="1"/>
  <c r="U104" i="9"/>
  <c r="W104" i="9" s="1"/>
  <c r="Q104" i="9" s="1"/>
  <c r="U98" i="9"/>
  <c r="W98" i="9" s="1"/>
  <c r="Q98" i="9" s="1"/>
  <c r="T52" i="9"/>
  <c r="W52" i="9" s="1"/>
  <c r="Q52" i="9" s="1"/>
  <c r="V45" i="9"/>
  <c r="W45" i="9" s="1"/>
  <c r="Q45" i="9" s="1"/>
  <c r="U1" i="9"/>
  <c r="W1" i="9" s="1"/>
  <c r="Q1" i="9" s="1"/>
  <c r="S38" i="9"/>
  <c r="W38" i="9" s="1"/>
  <c r="Q38" i="9" s="1"/>
  <c r="P98" i="9" l="1"/>
  <c r="P38" i="9"/>
  <c r="P11" i="9"/>
  <c r="P101" i="9"/>
  <c r="P68" i="9"/>
  <c r="P1" i="9"/>
  <c r="P21" i="9"/>
  <c r="P24" i="9"/>
  <c r="P81" i="9"/>
  <c r="P13" i="9"/>
  <c r="P47" i="9"/>
  <c r="P64" i="9"/>
  <c r="P2" i="9"/>
  <c r="P93" i="9"/>
  <c r="P49" i="9"/>
  <c r="P74" i="9"/>
  <c r="P29" i="9"/>
  <c r="P18" i="9"/>
  <c r="P116" i="9"/>
  <c r="P53" i="9"/>
  <c r="P27" i="9"/>
  <c r="P118" i="9"/>
  <c r="P45" i="9"/>
  <c r="P104" i="9"/>
  <c r="P48" i="9"/>
  <c r="P92" i="9"/>
  <c r="P9" i="9"/>
  <c r="P55" i="9"/>
  <c r="P73" i="9"/>
  <c r="P119" i="9"/>
  <c r="P41" i="9"/>
  <c r="P52" i="9"/>
  <c r="P63" i="9"/>
  <c r="P14" i="9"/>
  <c r="P43" i="9"/>
  <c r="P103" i="9"/>
  <c r="P50" i="9"/>
  <c r="P37" i="9"/>
  <c r="P61" i="9"/>
  <c r="P7" i="9"/>
  <c r="P100" i="9"/>
  <c r="P3" i="9"/>
  <c r="P40" i="9"/>
  <c r="P114" i="9"/>
  <c r="P66" i="9"/>
  <c r="P90" i="9"/>
  <c r="P105" i="9"/>
  <c r="P60" i="9"/>
  <c r="P31" i="9"/>
  <c r="P120" i="9"/>
  <c r="P89" i="9"/>
  <c r="P51" i="9"/>
  <c r="P25" i="9"/>
  <c r="P107" i="9"/>
  <c r="P82" i="9"/>
  <c r="P6" i="9"/>
  <c r="P75" i="9"/>
  <c r="P112" i="9"/>
  <c r="P17" i="9"/>
  <c r="P80" i="9"/>
  <c r="P36" i="9"/>
  <c r="P8" i="9"/>
  <c r="P94" i="9"/>
  <c r="P86" i="9"/>
  <c r="P99" i="9"/>
  <c r="P10" i="9"/>
  <c r="P58" i="9"/>
  <c r="P84" i="9"/>
  <c r="P46" i="9"/>
  <c r="P19" i="9"/>
  <c r="P44" i="9"/>
  <c r="P56" i="9"/>
  <c r="P96" i="9"/>
  <c r="P67" i="9"/>
  <c r="P115" i="9"/>
  <c r="P12" i="9"/>
  <c r="P76" i="9"/>
  <c r="P4" i="9"/>
  <c r="P28" i="9"/>
  <c r="P23" i="9"/>
  <c r="P83" i="9"/>
  <c r="P15" i="9"/>
  <c r="P102" i="9"/>
  <c r="P5" i="9"/>
  <c r="P109" i="9"/>
  <c r="P95" i="9"/>
  <c r="P85" i="9"/>
  <c r="P70" i="9"/>
  <c r="P35" i="9"/>
  <c r="P42" i="9"/>
  <c r="P62" i="9"/>
  <c r="P88" i="9"/>
  <c r="P113" i="9"/>
  <c r="P77" i="9"/>
  <c r="P34" i="9"/>
  <c r="P97" i="9"/>
  <c r="P54" i="9"/>
  <c r="P72" i="9"/>
  <c r="P59" i="9"/>
  <c r="P71" i="9"/>
  <c r="P91" i="9"/>
  <c r="P87" i="9"/>
  <c r="P22" i="9"/>
  <c r="P57" i="9"/>
  <c r="P33" i="9"/>
  <c r="P26" i="9"/>
  <c r="P69" i="9"/>
  <c r="P111" i="9"/>
  <c r="P16" i="9"/>
  <c r="P110" i="9"/>
  <c r="P65" i="9"/>
  <c r="P79" i="9"/>
  <c r="P106" i="9"/>
  <c r="P20" i="9"/>
  <c r="P78" i="9"/>
  <c r="P39" i="9"/>
  <c r="P108" i="9"/>
  <c r="P32" i="9"/>
  <c r="P117" i="9"/>
  <c r="P30" i="9"/>
  <c r="N3" i="9" l="1"/>
  <c r="N2" i="9"/>
  <c r="N1" i="9"/>
  <c r="N5" i="9" l="1"/>
  <c r="N6" i="9"/>
  <c r="N4" i="9"/>
  <c r="K4" i="9" l="1"/>
  <c r="G2" i="9"/>
  <c r="G4" i="9"/>
  <c r="K2" i="9"/>
  <c r="I4" i="9"/>
  <c r="I2" i="9"/>
  <c r="H10" i="9" l="1"/>
  <c r="G14" i="9"/>
  <c r="AN8" i="1" s="1"/>
  <c r="F10" i="9"/>
  <c r="E14" i="9"/>
  <c r="AI8" i="1" s="1"/>
  <c r="C14" i="9"/>
  <c r="AD8" i="1" s="1"/>
  <c r="D10" i="9"/>
  <c r="AI8" i="6" l="1"/>
  <c r="H8" i="1"/>
  <c r="AN8" i="6"/>
  <c r="M8" i="1"/>
  <c r="AD8" i="6"/>
  <c r="C8" i="1"/>
  <c r="H8" i="6"/>
  <c r="M8" i="6"/>
  <c r="C8" i="6"/>
  <c r="C12" i="9"/>
  <c r="AD6" i="1" s="1"/>
  <c r="AD6" i="6" l="1"/>
  <c r="C6" i="1"/>
  <c r="C6" i="6"/>
</calcChain>
</file>

<file path=xl/sharedStrings.xml><?xml version="1.0" encoding="utf-8"?>
<sst xmlns="http://schemas.openxmlformats.org/spreadsheetml/2006/main" count="5634" uniqueCount="4653">
  <si>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</si>
  <si>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</si>
  <si>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</si>
  <si>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</si>
  <si>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</si>
  <si>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</si>
  <si>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</si>
  <si>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</si>
  <si>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</si>
  <si>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</si>
  <si>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</si>
  <si>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</si>
  <si>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</si>
  <si>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</si>
  <si>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</si>
  <si>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</si>
  <si>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</si>
  <si>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</si>
  <si>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</si>
  <si>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</si>
  <si>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</si>
  <si>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</si>
  <si>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</si>
  <si>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</si>
  <si>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</si>
  <si>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</si>
  <si>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</si>
  <si>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</si>
  <si>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</si>
  <si>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</si>
  <si>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</si>
  <si>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</si>
  <si>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</si>
  <si>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</si>
  <si>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</si>
  <si>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</si>
  <si>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</si>
  <si>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</si>
  <si>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</si>
  <si>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</si>
  <si>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</si>
  <si>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</si>
  <si>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</si>
  <si>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</si>
  <si>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</si>
  <si>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</si>
  <si>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</si>
  <si>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</si>
  <si>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</si>
  <si>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</si>
  <si>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</si>
  <si>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</si>
  <si>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</si>
  <si>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</si>
  <si>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</si>
  <si>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</si>
  <si>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</si>
  <si>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</si>
  <si>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</si>
  <si>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</si>
  <si>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</si>
  <si>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</si>
  <si>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</si>
  <si>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</si>
  <si>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</si>
  <si>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</si>
  <si>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</si>
  <si>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</si>
  <si>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</si>
  <si>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</si>
  <si>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</si>
  <si>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</si>
  <si>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</si>
  <si>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</si>
  <si>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</si>
  <si>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</si>
  <si>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</si>
  <si>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</si>
  <si>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</si>
  <si>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</si>
  <si>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</si>
  <si>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</si>
  <si>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</si>
  <si>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</si>
  <si>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</si>
  <si>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</si>
  <si>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</si>
  <si>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</si>
  <si>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</si>
  <si>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</si>
  <si>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</si>
  <si>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</si>
  <si>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</si>
  <si>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</si>
  <si>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</si>
  <si>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</si>
  <si>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</si>
  <si>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</si>
  <si>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</si>
  <si>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</si>
  <si>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</si>
  <si>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</si>
  <si>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</si>
  <si>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</si>
  <si>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</si>
  <si>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</si>
  <si>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</si>
  <si>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</si>
  <si>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</si>
  <si>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</si>
  <si>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</si>
  <si>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</si>
  <si>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</si>
  <si>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</si>
  <si>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</si>
  <si>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</si>
  <si>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</si>
  <si>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</si>
  <si>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</si>
  <si>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</si>
  <si>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</si>
  <si>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</si>
  <si>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</si>
  <si>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</si>
  <si>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</si>
  <si>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</si>
  <si>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</si>
  <si>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</si>
  <si>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</si>
  <si>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</si>
  <si>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</si>
  <si>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</si>
  <si>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</si>
  <si>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</si>
  <si>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</si>
  <si>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</si>
  <si>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</si>
  <si>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</si>
  <si>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</si>
  <si>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</si>
  <si>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</si>
  <si>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</si>
  <si>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</si>
  <si>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</si>
  <si>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</si>
  <si>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</si>
  <si>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</si>
  <si>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</si>
  <si>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</si>
  <si>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</si>
  <si>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</si>
  <si>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</si>
  <si>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</si>
  <si>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</si>
  <si>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</si>
  <si>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</si>
  <si>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</si>
  <si>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</si>
  <si>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</si>
  <si>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</si>
  <si>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</si>
  <si>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</si>
  <si>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</si>
  <si>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</si>
  <si>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</si>
  <si>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</si>
  <si>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</si>
  <si>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</si>
  <si>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</si>
  <si>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</si>
  <si>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</si>
  <si>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</si>
  <si>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</si>
  <si>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</si>
  <si>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</si>
  <si>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</si>
  <si>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</si>
  <si>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</si>
  <si>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</si>
  <si>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</si>
  <si>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</si>
  <si>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</si>
  <si>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</si>
  <si>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</si>
  <si>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</si>
  <si>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</si>
  <si>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</si>
  <si>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</si>
  <si>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</si>
  <si>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</si>
  <si>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</si>
  <si>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</si>
  <si>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</si>
  <si>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</si>
  <si>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</si>
  <si>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</si>
  <si>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</si>
  <si>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</si>
  <si>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</si>
  <si>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</si>
  <si>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</si>
  <si>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</si>
  <si>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</si>
  <si>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</si>
  <si>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</si>
  <si>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</si>
  <si>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</si>
  <si>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</si>
  <si>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</si>
  <si>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</si>
  <si>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</si>
  <si>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</si>
  <si>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</si>
  <si>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</si>
  <si>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</si>
  <si>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</si>
  <si>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</si>
  <si>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</si>
  <si>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</si>
  <si>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</si>
  <si>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</si>
  <si>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</si>
  <si>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</si>
  <si>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</si>
  <si>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</si>
  <si>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</si>
  <si>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</si>
  <si>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</si>
  <si>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</si>
  <si>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</si>
  <si>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</si>
  <si>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</si>
  <si>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</si>
  <si>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</si>
  <si>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</si>
  <si>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</si>
  <si>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</si>
  <si>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</si>
  <si>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</si>
  <si>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</si>
  <si>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</si>
  <si>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</si>
  <si>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</si>
  <si>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</si>
  <si>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</si>
  <si>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</si>
  <si>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</si>
  <si>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</si>
  <si>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</si>
  <si>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</si>
  <si>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</si>
  <si>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</si>
  <si>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</si>
  <si>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</si>
  <si>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</si>
  <si>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</si>
  <si>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</si>
  <si>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</si>
  <si>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</si>
  <si>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</si>
  <si>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</si>
  <si>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</si>
  <si>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</si>
  <si>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</si>
  <si>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</si>
  <si>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</si>
  <si>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</si>
  <si>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</si>
  <si>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</si>
  <si>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</si>
  <si>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</si>
  <si>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</si>
  <si>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</si>
  <si>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</si>
  <si>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</si>
  <si>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</si>
  <si>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</si>
  <si>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</si>
  <si>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</si>
  <si>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</si>
  <si>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</si>
  <si>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</si>
  <si>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</si>
  <si>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</si>
  <si>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</si>
  <si>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</si>
  <si>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</si>
  <si>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</si>
  <si>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</si>
  <si>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</si>
  <si>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</si>
  <si>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</si>
  <si>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</si>
  <si>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</si>
  <si>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</si>
  <si>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</si>
  <si>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</si>
  <si>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</si>
  <si>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</si>
  <si>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</si>
  <si>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</si>
  <si>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</si>
  <si>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</si>
  <si>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</si>
  <si>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</si>
  <si>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</si>
  <si>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</si>
  <si>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</si>
  <si>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</si>
  <si>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</si>
  <si>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</si>
  <si>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</si>
  <si>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</si>
  <si>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</si>
  <si>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</si>
  <si>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</si>
  <si>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</si>
  <si>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</si>
  <si>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</si>
  <si>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</si>
  <si>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</si>
  <si>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</si>
  <si>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</si>
  <si>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</si>
  <si>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</si>
  <si>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</si>
  <si>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</si>
  <si>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</si>
  <si>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</si>
  <si>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</si>
  <si>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</si>
  <si>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</si>
  <si>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</si>
  <si>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</si>
  <si>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</si>
  <si>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</si>
  <si>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</si>
  <si>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</si>
  <si>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</si>
  <si>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</si>
  <si>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</si>
  <si>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</si>
  <si>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</si>
  <si>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</si>
  <si>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</si>
  <si>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</si>
  <si>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</si>
  <si>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</si>
  <si>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</si>
  <si>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</si>
  <si>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</si>
  <si>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</si>
  <si>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</si>
  <si>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</si>
  <si>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</si>
  <si>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</si>
  <si>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</si>
  <si>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</si>
  <si>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</si>
  <si>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</si>
  <si>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</si>
  <si>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</si>
  <si>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</si>
  <si>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</si>
  <si>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</si>
  <si>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</si>
  <si>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</si>
  <si>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</si>
  <si>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</si>
  <si>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</si>
  <si>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</si>
  <si>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</si>
  <si>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</si>
  <si>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</si>
  <si>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</si>
  <si>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</si>
  <si>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</si>
  <si>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</si>
  <si>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</si>
  <si>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</si>
  <si>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</si>
  <si>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</si>
  <si>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</si>
  <si>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</si>
  <si>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</si>
  <si>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</si>
  <si>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</si>
  <si>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</si>
  <si>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</si>
  <si>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</si>
  <si>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</si>
  <si>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</si>
  <si>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</si>
  <si>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</si>
  <si>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</si>
  <si>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</si>
  <si>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</si>
  <si>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</si>
  <si>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</si>
  <si>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</si>
  <si>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</si>
  <si>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</si>
  <si>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</si>
  <si>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</si>
  <si>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</si>
  <si>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</si>
  <si>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</si>
  <si>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</si>
  <si>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</si>
  <si>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</si>
  <si>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</si>
  <si>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</si>
  <si>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</si>
  <si>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</si>
  <si>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</si>
  <si>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</si>
  <si>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</si>
  <si>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</si>
  <si>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</si>
  <si>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</si>
  <si>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</si>
  <si>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</si>
  <si>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</si>
  <si>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</si>
  <si>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</si>
  <si>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</si>
  <si>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</si>
  <si>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</si>
  <si>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</si>
  <si>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</si>
  <si>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</si>
  <si>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</si>
  <si>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</si>
  <si>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</si>
  <si>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</si>
  <si>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</si>
  <si>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</si>
  <si>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</si>
  <si>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</si>
  <si>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</si>
  <si>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</si>
  <si>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</si>
  <si>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</si>
  <si>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</si>
  <si>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</si>
  <si>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</si>
  <si>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</si>
  <si>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</si>
  <si>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</si>
  <si>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</si>
  <si>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</si>
  <si>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</si>
  <si>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</si>
  <si>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</si>
  <si>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</si>
  <si>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</si>
  <si>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</si>
  <si>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</si>
  <si>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</si>
  <si>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</si>
  <si>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</si>
  <si>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</si>
  <si>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</si>
  <si>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</si>
  <si>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</si>
  <si>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</si>
  <si>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</si>
  <si>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</si>
  <si>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</si>
  <si>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</si>
  <si>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</si>
  <si>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</si>
  <si>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</si>
  <si>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</si>
  <si>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</si>
  <si>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</si>
  <si>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</si>
  <si>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</si>
  <si>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</si>
  <si>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</si>
  <si>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</si>
  <si>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</si>
  <si>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</si>
  <si>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</si>
  <si>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</si>
  <si>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</si>
  <si>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</si>
  <si>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</si>
  <si>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</si>
  <si>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</si>
  <si>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</si>
  <si>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</si>
  <si>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</si>
  <si>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</si>
  <si>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</si>
  <si>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</si>
  <si>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</si>
  <si>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</si>
  <si>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</si>
  <si>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</si>
  <si>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</si>
  <si>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</si>
  <si>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</si>
  <si>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</si>
  <si>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</si>
  <si>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</si>
  <si>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</si>
  <si>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</si>
  <si>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</si>
  <si>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</si>
  <si>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</si>
  <si>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</si>
  <si>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</si>
  <si>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</si>
  <si>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</si>
  <si>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</si>
  <si>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</si>
  <si>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</si>
  <si>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</si>
  <si>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</si>
  <si>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</si>
  <si>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</si>
  <si>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</si>
  <si>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</si>
  <si>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</si>
  <si>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</si>
  <si>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</si>
  <si>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</si>
  <si>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</si>
  <si>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</si>
  <si>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</si>
  <si>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</si>
  <si>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</si>
  <si>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</si>
  <si>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</si>
  <si>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</si>
  <si>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</si>
  <si>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</si>
  <si>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</si>
  <si>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</si>
  <si>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</si>
  <si>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</si>
  <si>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</si>
  <si>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</si>
  <si>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</si>
  <si>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</si>
  <si>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</si>
  <si>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</si>
  <si>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</si>
  <si>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</si>
  <si>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</si>
  <si>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</si>
  <si>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</si>
  <si>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</si>
  <si>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</si>
  <si>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</si>
  <si>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</si>
  <si>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</si>
  <si>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</si>
  <si>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</si>
  <si>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</si>
  <si>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</si>
  <si>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</si>
  <si>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</si>
  <si>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</si>
  <si>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</si>
  <si>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</si>
  <si>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</si>
  <si>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</si>
  <si>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</si>
  <si>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</si>
  <si>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</si>
  <si>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</si>
  <si>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</si>
  <si>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</si>
  <si>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</si>
  <si>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</si>
  <si>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</si>
  <si>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</si>
  <si>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</si>
  <si>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</si>
  <si>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</si>
  <si>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</si>
  <si>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</si>
  <si>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</si>
  <si>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</si>
  <si>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</si>
  <si>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</si>
  <si>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</si>
  <si>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</si>
  <si>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</si>
  <si>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</si>
  <si>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</si>
  <si>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</si>
  <si>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</si>
  <si>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</si>
  <si>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</si>
  <si>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</si>
  <si>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</si>
  <si>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</si>
  <si>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</si>
  <si>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</si>
  <si>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</si>
  <si>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</si>
  <si>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</si>
  <si>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</si>
  <si>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</si>
  <si>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</si>
  <si>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</si>
  <si>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</si>
  <si>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</si>
  <si>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</si>
  <si>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</si>
  <si>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</si>
  <si>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</si>
  <si>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</si>
  <si>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</si>
  <si>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</si>
  <si>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</si>
  <si>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</si>
  <si>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</si>
  <si>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</si>
  <si>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</si>
  <si>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</si>
  <si>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</si>
  <si>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</si>
  <si>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</si>
  <si>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</si>
  <si>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</si>
  <si>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</si>
  <si>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</si>
  <si>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</si>
  <si>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</si>
  <si>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</si>
  <si>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</si>
  <si>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</si>
  <si>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</si>
  <si>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</si>
  <si>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</si>
  <si>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</si>
  <si>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</si>
  <si>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</si>
  <si>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</si>
  <si>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</si>
  <si>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</si>
  <si>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</si>
  <si>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</si>
  <si>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</si>
  <si>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</si>
  <si>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</si>
  <si>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</si>
  <si>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</si>
  <si>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</si>
  <si>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</si>
  <si>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</si>
  <si>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</si>
  <si>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</si>
  <si>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</si>
  <si>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</si>
  <si>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</si>
  <si>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</si>
  <si>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</si>
  <si>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</si>
  <si>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</si>
  <si>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</si>
  <si>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</si>
  <si>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</si>
  <si>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</si>
  <si>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</si>
  <si>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</si>
  <si>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</si>
  <si>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</si>
  <si>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</si>
  <si>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</si>
  <si>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</si>
  <si>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</si>
  <si>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</si>
  <si>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</si>
  <si>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</si>
  <si>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</si>
  <si>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</si>
  <si>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</si>
  <si>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</si>
  <si>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</si>
  <si>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</si>
  <si>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</si>
  <si>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</si>
  <si>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</si>
  <si>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</si>
  <si>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</si>
  <si>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</si>
  <si>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</si>
  <si>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</si>
  <si>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</si>
  <si>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</si>
  <si>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</si>
  <si>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</si>
  <si>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</si>
  <si>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</si>
  <si>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</si>
  <si>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</si>
  <si>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</si>
  <si>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</si>
  <si>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</si>
  <si>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</si>
  <si>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</si>
  <si>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</si>
  <si>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</si>
  <si>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</si>
  <si>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</si>
  <si>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</si>
  <si>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</si>
  <si>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</si>
  <si>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</si>
  <si>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</si>
  <si>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</si>
  <si>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</si>
  <si>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</si>
  <si>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</si>
  <si>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</si>
  <si>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</si>
  <si>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</si>
  <si>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</si>
  <si>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</si>
  <si>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</si>
  <si>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</si>
  <si>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</si>
  <si>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</si>
  <si>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</si>
  <si>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</si>
  <si>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</si>
  <si>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</si>
  <si>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</si>
  <si>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</si>
  <si>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</si>
  <si>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</si>
  <si>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</si>
  <si>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</si>
  <si>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</si>
  <si>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</si>
  <si>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</si>
  <si>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</si>
  <si>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</si>
  <si>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</si>
  <si>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</si>
  <si>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</si>
  <si>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</si>
  <si>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</si>
  <si>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</si>
  <si>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</si>
  <si>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</si>
  <si>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</si>
  <si>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</si>
  <si>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</si>
  <si>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</si>
  <si>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</si>
  <si>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</si>
  <si>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</si>
  <si>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</si>
  <si>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</si>
  <si>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</si>
  <si>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</si>
  <si>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</si>
  <si>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</si>
  <si>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</si>
  <si>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</si>
  <si>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</si>
  <si>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</si>
  <si>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</si>
  <si>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</si>
  <si>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</si>
  <si>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</si>
  <si>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</si>
  <si>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</si>
  <si>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</si>
  <si>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</si>
  <si>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</si>
  <si>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</si>
  <si>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</si>
  <si>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</si>
  <si>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</si>
  <si>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</si>
  <si>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</si>
  <si>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</si>
  <si>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</si>
  <si>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</si>
  <si>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</si>
  <si>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</si>
  <si>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</si>
  <si>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</si>
  <si>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</si>
  <si>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</si>
  <si>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</si>
  <si>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</si>
  <si>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</si>
  <si>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</si>
  <si>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</si>
  <si>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</si>
  <si>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</si>
  <si>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</si>
  <si>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</si>
  <si>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</si>
  <si>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</si>
  <si>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</si>
  <si>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</si>
  <si>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</si>
  <si>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</si>
  <si>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</si>
  <si>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</si>
  <si>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</si>
  <si>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</si>
  <si>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</si>
  <si>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</si>
  <si>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</si>
  <si>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</si>
  <si>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</si>
  <si>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</si>
  <si>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</si>
  <si>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</si>
  <si>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</si>
  <si>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</si>
  <si>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</si>
  <si>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</si>
  <si>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</si>
  <si>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</si>
  <si>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</si>
  <si>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</si>
  <si>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</si>
  <si>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</si>
  <si>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</si>
  <si>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</si>
  <si>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</si>
  <si>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</si>
  <si>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</si>
  <si>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</si>
  <si>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</si>
  <si>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</si>
  <si>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</si>
  <si>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</si>
  <si>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</si>
  <si>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</si>
  <si>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</si>
  <si>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</si>
  <si>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</si>
  <si>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</si>
  <si>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</si>
  <si>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</si>
  <si>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</si>
  <si>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</si>
  <si>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</si>
  <si>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</si>
  <si>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</si>
  <si>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</si>
  <si>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</si>
  <si>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</si>
  <si>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</si>
  <si>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</si>
  <si>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</si>
  <si>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</si>
  <si>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</si>
  <si>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</si>
  <si>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</si>
  <si>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</si>
  <si>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</si>
  <si>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</si>
  <si>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</si>
  <si>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</si>
  <si>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</si>
  <si>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</si>
  <si>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</si>
  <si>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</si>
  <si>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</si>
  <si>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</si>
  <si>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</si>
  <si>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</si>
  <si>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</si>
  <si>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</si>
  <si>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</si>
  <si>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</si>
  <si>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</si>
  <si>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</si>
  <si>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</si>
  <si>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</si>
  <si>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</si>
  <si>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</si>
  <si>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</si>
  <si>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</si>
  <si>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</si>
  <si>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</si>
  <si>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</si>
  <si>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</si>
  <si>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</si>
  <si>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</si>
  <si>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</si>
  <si>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</si>
  <si>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</si>
  <si>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</si>
  <si>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</si>
  <si>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</si>
  <si>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</si>
  <si>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</si>
  <si>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</si>
  <si>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</si>
  <si>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</si>
  <si>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</si>
  <si>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</si>
  <si>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</si>
  <si>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</si>
  <si>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</si>
  <si>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</si>
  <si>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</si>
  <si>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</si>
  <si>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</si>
  <si>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</si>
  <si>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</si>
  <si>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</si>
  <si>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</si>
  <si>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</si>
  <si>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</si>
  <si>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</si>
  <si>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</si>
  <si>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</si>
  <si>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</si>
  <si>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</si>
  <si>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</si>
  <si>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</si>
  <si>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</si>
  <si>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</si>
  <si>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</si>
  <si>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</si>
  <si>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</si>
  <si>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</si>
  <si>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</si>
  <si>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</si>
  <si>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</si>
  <si>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</si>
  <si>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</si>
  <si>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</si>
  <si>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</si>
  <si>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</si>
  <si>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</si>
  <si>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</si>
  <si>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</si>
  <si>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</si>
  <si>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</si>
  <si>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</si>
  <si>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</si>
  <si>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</si>
  <si>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</si>
  <si>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</si>
  <si>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</si>
  <si>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</si>
  <si>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</si>
  <si>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</si>
  <si>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</si>
  <si>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</si>
  <si>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</si>
  <si>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</si>
  <si>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</si>
  <si>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</si>
  <si>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</si>
  <si>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</si>
  <si>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</si>
  <si>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</si>
  <si>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</si>
  <si>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</si>
  <si>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</si>
  <si>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</si>
  <si>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</si>
  <si>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</si>
  <si>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</si>
  <si>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</si>
  <si>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</si>
  <si>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</si>
  <si>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</si>
  <si>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</si>
  <si>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</si>
  <si>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</si>
  <si>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</si>
  <si>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</si>
  <si>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</si>
  <si>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</si>
  <si>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</si>
  <si>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</si>
  <si>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</si>
  <si>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</si>
  <si>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</si>
  <si>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</si>
  <si>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</si>
  <si>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</si>
  <si>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</si>
  <si>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</si>
  <si>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</si>
  <si>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</si>
  <si>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</si>
  <si>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</si>
  <si>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</si>
  <si>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</si>
  <si>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</si>
  <si>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</si>
  <si>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</si>
  <si>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</si>
  <si>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</si>
  <si>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</si>
  <si>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</si>
  <si>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</si>
  <si>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</si>
  <si>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</si>
  <si>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</si>
  <si>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</si>
  <si>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</si>
  <si>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</si>
  <si>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</si>
  <si>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</si>
  <si>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</si>
  <si>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</si>
  <si>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</si>
  <si>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</si>
  <si>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</si>
  <si>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</si>
  <si>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</si>
  <si>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</si>
  <si>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</si>
  <si>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</si>
  <si>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</si>
  <si>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</si>
  <si>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</si>
  <si>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</si>
  <si>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</si>
  <si>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</si>
  <si>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</si>
  <si>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</si>
  <si>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</si>
  <si>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</si>
  <si>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</si>
  <si>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</si>
  <si>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</si>
  <si>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</si>
  <si>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</si>
  <si>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</si>
  <si>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</si>
  <si>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</si>
  <si>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</si>
  <si>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</si>
  <si>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</si>
  <si>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</si>
  <si>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</si>
  <si>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</si>
  <si>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</si>
  <si>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</si>
  <si>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</si>
  <si>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</si>
  <si>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</si>
  <si>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</si>
  <si>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</si>
  <si>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</si>
  <si>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</si>
  <si>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</si>
  <si>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</si>
  <si>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</si>
  <si>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</si>
  <si>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</si>
  <si>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</si>
  <si>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</si>
  <si>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</si>
  <si>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</si>
  <si>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</si>
  <si>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</si>
  <si>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</si>
  <si>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</si>
  <si>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</si>
  <si>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</si>
  <si>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</si>
  <si>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</si>
  <si>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</si>
  <si>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</si>
  <si>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</si>
  <si>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</si>
  <si>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</si>
  <si>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</si>
  <si>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</si>
  <si>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</si>
  <si>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</si>
  <si>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</si>
  <si>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</si>
  <si>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</si>
  <si>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</si>
  <si>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</si>
  <si>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</si>
  <si>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</si>
  <si>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</si>
  <si>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</si>
  <si>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</si>
  <si>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</si>
  <si>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</si>
  <si>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</si>
  <si>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</si>
  <si>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</si>
  <si>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</si>
  <si>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</si>
  <si>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</si>
  <si>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</si>
  <si>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</si>
  <si>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</si>
  <si>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</si>
  <si>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</si>
  <si>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</si>
  <si>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</si>
  <si>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</si>
  <si>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</si>
  <si>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</si>
  <si>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</si>
  <si>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</si>
  <si>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</si>
  <si>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</si>
  <si>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</si>
  <si>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</si>
  <si>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</si>
  <si>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</si>
  <si>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</si>
  <si>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</si>
  <si>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</si>
  <si>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</si>
  <si>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</si>
  <si>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</si>
  <si>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</si>
  <si>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</si>
  <si>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</si>
  <si>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</si>
  <si>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</si>
  <si>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</si>
  <si>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</si>
  <si>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</si>
  <si>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</si>
  <si>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</si>
  <si>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</si>
  <si>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</si>
  <si>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</si>
  <si>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</si>
  <si>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</si>
  <si>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</si>
  <si>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</si>
  <si>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</si>
  <si>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</si>
  <si>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</si>
  <si>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</si>
  <si>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</si>
  <si>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</si>
  <si>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</si>
  <si>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</si>
  <si>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</si>
  <si>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</si>
  <si>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</si>
  <si>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</si>
  <si>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</si>
  <si>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</si>
  <si>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</si>
  <si>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</si>
  <si>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</si>
  <si>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</si>
  <si>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</si>
  <si>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</si>
  <si>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</si>
  <si>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</si>
  <si>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</si>
  <si>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</si>
  <si>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</si>
  <si>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</si>
  <si>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</si>
  <si>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</si>
  <si>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</si>
  <si>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</si>
  <si>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</si>
  <si>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</si>
  <si>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</si>
  <si>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</si>
  <si>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</si>
  <si>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</si>
  <si>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</si>
  <si>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</si>
  <si>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</si>
  <si>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</si>
  <si>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</si>
  <si>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</si>
  <si>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</si>
  <si>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</si>
  <si>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</si>
  <si>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</si>
  <si>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</si>
  <si>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</si>
  <si>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</si>
  <si>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</si>
  <si>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</si>
  <si>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</si>
  <si>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</si>
  <si>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</si>
  <si>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</si>
  <si>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</si>
  <si>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</si>
  <si>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</si>
  <si>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</si>
  <si>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</si>
  <si>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</si>
  <si>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</si>
  <si>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</si>
  <si>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</si>
  <si>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</si>
  <si>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</si>
  <si>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</si>
  <si>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</si>
  <si>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</si>
  <si>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</si>
  <si>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</si>
  <si>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</si>
  <si>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</si>
  <si>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</si>
  <si>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</si>
  <si>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</si>
  <si>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</si>
  <si>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</si>
  <si>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</si>
  <si>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</si>
  <si>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</si>
  <si>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</si>
  <si>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</si>
  <si>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</si>
  <si>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</si>
  <si>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</si>
  <si>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</si>
  <si>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</si>
  <si>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</si>
  <si>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</si>
  <si>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</si>
  <si>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</si>
  <si>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</si>
  <si>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</si>
  <si>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</si>
  <si>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</si>
  <si>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</si>
  <si>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</si>
  <si>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</si>
  <si>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</si>
  <si>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</si>
  <si>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</si>
  <si>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</si>
  <si>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</si>
  <si>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</si>
  <si>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</si>
  <si>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</si>
  <si>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</si>
  <si>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</si>
  <si>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</si>
  <si>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</si>
  <si>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</si>
  <si>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</si>
  <si>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</si>
  <si>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</si>
  <si>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</si>
  <si>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</si>
  <si>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</si>
  <si>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</si>
  <si>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</si>
  <si>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</si>
  <si>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</si>
  <si>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</si>
  <si>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</si>
  <si>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</si>
  <si>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</si>
  <si>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</si>
  <si>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</si>
  <si>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</si>
  <si>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</si>
  <si>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</si>
  <si>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</si>
  <si>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</si>
  <si>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</si>
  <si>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</si>
  <si>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</si>
  <si>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</si>
  <si>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</si>
  <si>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</si>
  <si>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</si>
  <si>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</si>
  <si>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</si>
  <si>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</si>
  <si>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</si>
  <si>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</si>
  <si>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</si>
  <si>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</si>
  <si>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</si>
  <si>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</si>
  <si>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</si>
  <si>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</si>
  <si>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</si>
  <si>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</si>
  <si>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</si>
  <si>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</si>
  <si>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</si>
  <si>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</si>
  <si>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</si>
  <si>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</si>
  <si>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</si>
  <si>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</si>
  <si>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</si>
  <si>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</si>
  <si>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</si>
  <si>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</si>
  <si>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</si>
  <si>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</si>
  <si>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</si>
  <si>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</si>
  <si>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</si>
  <si>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</si>
  <si>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</si>
  <si>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</si>
  <si>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</si>
  <si>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</si>
  <si>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</si>
  <si>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</si>
  <si>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</si>
  <si>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</si>
  <si>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</si>
  <si>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</si>
  <si>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</si>
  <si>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</si>
  <si>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</si>
  <si>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</si>
  <si>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</si>
  <si>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</si>
  <si>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</si>
  <si>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</si>
  <si>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</si>
  <si>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</si>
  <si>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</si>
  <si>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</si>
  <si>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</si>
  <si>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</si>
  <si>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</si>
  <si>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</si>
  <si>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</si>
  <si>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</si>
  <si>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</si>
  <si>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</si>
  <si>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</si>
  <si>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</si>
  <si>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</si>
  <si>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</si>
  <si>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</si>
  <si>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</si>
  <si>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</si>
  <si>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</si>
  <si>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</si>
  <si>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</si>
  <si>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</si>
  <si>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</si>
  <si>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</si>
  <si>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</si>
  <si>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</si>
  <si>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</si>
  <si>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</si>
  <si>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</si>
  <si>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</si>
  <si>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</si>
  <si>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</si>
  <si>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</si>
  <si>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</si>
  <si>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</si>
  <si>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</si>
  <si>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</si>
  <si>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</si>
  <si>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</si>
  <si>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</si>
  <si>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</si>
  <si>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</si>
  <si>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</si>
  <si>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</si>
  <si>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</si>
  <si>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</si>
  <si>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</si>
  <si>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</si>
  <si>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</si>
  <si>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</si>
  <si>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</si>
  <si>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</si>
  <si>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</si>
  <si>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</si>
  <si>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</si>
  <si>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</si>
  <si>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</si>
  <si>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</si>
  <si>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</si>
  <si>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</si>
  <si>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</si>
  <si>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</si>
  <si>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</si>
  <si>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</si>
  <si>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</si>
  <si>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</si>
  <si>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</si>
  <si>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</si>
  <si>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</si>
  <si>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</si>
  <si>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</si>
  <si>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</si>
  <si>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</si>
  <si>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</si>
  <si>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</si>
  <si>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</si>
  <si>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</si>
  <si>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</si>
  <si>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</si>
  <si>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</si>
  <si>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</si>
  <si>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</si>
  <si>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</si>
  <si>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</si>
  <si>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</si>
  <si>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</si>
  <si>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</si>
  <si>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</si>
  <si>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</si>
  <si>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</si>
  <si>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</si>
  <si>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</si>
  <si>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</si>
  <si>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</si>
  <si>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</si>
  <si>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</si>
  <si>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</si>
  <si>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</si>
  <si>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</si>
  <si>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</si>
  <si>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</si>
  <si>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</si>
  <si>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</si>
  <si>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</si>
  <si>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</si>
  <si>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</si>
  <si>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</si>
  <si>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</si>
  <si>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</si>
  <si>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</si>
  <si>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</si>
  <si>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</si>
  <si>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</si>
  <si>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</si>
  <si>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</si>
  <si>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</si>
  <si>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</si>
  <si>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</si>
  <si>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</si>
  <si>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</si>
  <si>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</si>
  <si>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</si>
  <si>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</si>
  <si>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</si>
  <si>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</si>
  <si>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</si>
  <si>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</si>
  <si>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</si>
  <si>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</si>
  <si>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</si>
  <si>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</si>
  <si>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</si>
  <si>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</si>
  <si>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</si>
  <si>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</si>
  <si>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</si>
  <si>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</si>
  <si>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</si>
  <si>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</si>
  <si>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</si>
  <si>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</si>
  <si>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</si>
  <si>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</si>
  <si>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</si>
  <si>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</si>
  <si>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</si>
  <si>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</si>
  <si>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</si>
  <si>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</si>
  <si>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</si>
  <si>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</si>
  <si>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</si>
  <si>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</si>
  <si>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</si>
  <si>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</si>
  <si>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</si>
  <si>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</si>
  <si>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</si>
  <si>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</si>
  <si>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</si>
  <si>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</si>
  <si>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</si>
  <si>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</si>
  <si>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</si>
  <si>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</si>
  <si>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</si>
  <si>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</si>
  <si>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</si>
  <si>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</si>
  <si>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</si>
  <si>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</si>
  <si>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</si>
  <si>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</si>
  <si>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</si>
  <si>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</si>
  <si>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</si>
  <si>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</si>
  <si>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</si>
  <si>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</si>
  <si>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</si>
  <si>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</si>
  <si>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</si>
  <si>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</si>
  <si>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</si>
  <si>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</si>
  <si>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</si>
  <si>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</si>
  <si>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</si>
  <si>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</si>
  <si>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</si>
  <si>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</si>
  <si>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</si>
  <si>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</si>
  <si>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</si>
  <si>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</si>
  <si>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</si>
  <si>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</si>
  <si>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</si>
  <si>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</si>
  <si>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</si>
  <si>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</si>
  <si>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</si>
  <si>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</si>
  <si>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</si>
  <si>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</si>
  <si>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</si>
  <si>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</si>
  <si>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</si>
  <si>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</si>
  <si>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</si>
  <si>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</si>
  <si>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</si>
  <si>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</si>
  <si>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</si>
  <si>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</si>
  <si>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</si>
  <si>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</si>
  <si>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</si>
  <si>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</si>
  <si>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</si>
  <si>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</si>
  <si>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</si>
  <si>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</si>
  <si>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</si>
  <si>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</si>
  <si>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</si>
  <si>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</si>
  <si>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</si>
  <si>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</si>
  <si>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</si>
  <si>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</si>
  <si>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</si>
  <si>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</si>
  <si>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</si>
  <si>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</si>
  <si>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</si>
  <si>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</si>
  <si>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</si>
  <si>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</si>
  <si>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</si>
  <si>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</si>
  <si>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</si>
  <si>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</si>
  <si>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</si>
  <si>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</si>
  <si>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</si>
  <si>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</si>
  <si>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</si>
  <si>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</si>
  <si>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</si>
  <si>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</si>
  <si>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</si>
  <si>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</si>
  <si>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</si>
  <si>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</si>
  <si>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</si>
  <si>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</si>
  <si>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</si>
  <si>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</si>
  <si>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</si>
  <si>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</si>
  <si>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</si>
  <si>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</si>
  <si>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</si>
  <si>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</si>
  <si>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</si>
  <si>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</si>
  <si>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</si>
  <si>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</si>
  <si>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</si>
  <si>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</si>
  <si>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</si>
  <si>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</si>
  <si>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</si>
  <si>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</si>
  <si>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</si>
  <si>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</si>
  <si>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</si>
  <si>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</si>
  <si>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</si>
  <si>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</si>
  <si>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</si>
  <si>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</si>
  <si>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</si>
  <si>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</si>
  <si>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</si>
  <si>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</si>
  <si>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</si>
  <si>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</si>
  <si>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</si>
  <si>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</si>
  <si>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</si>
  <si>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</si>
  <si>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</si>
  <si>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</si>
  <si>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</si>
  <si>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</si>
  <si>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</si>
  <si>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</si>
  <si>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</si>
  <si>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</si>
  <si>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</si>
  <si>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</si>
  <si>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</si>
  <si>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</si>
  <si>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</si>
  <si>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</si>
  <si>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</si>
  <si>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</si>
  <si>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</si>
  <si>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</si>
  <si>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</si>
  <si>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</si>
  <si>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</si>
  <si>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</si>
  <si>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</si>
  <si>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</si>
  <si>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</si>
  <si>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</si>
  <si>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</si>
  <si>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</si>
  <si>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</si>
  <si>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</si>
  <si>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</si>
  <si>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</si>
  <si>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</si>
  <si>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</si>
  <si>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</si>
  <si>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</si>
  <si>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</si>
  <si>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</si>
  <si>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</si>
  <si>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</si>
  <si>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</si>
  <si>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</si>
  <si>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</si>
  <si>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</si>
  <si>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</si>
  <si>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</si>
  <si>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</si>
  <si>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</si>
  <si>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</si>
  <si>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</si>
  <si>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</si>
  <si>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</si>
  <si>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</si>
  <si>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</si>
  <si>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</si>
  <si>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</si>
  <si>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</si>
  <si>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</si>
  <si>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</si>
  <si>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</si>
  <si>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</si>
  <si>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</si>
  <si>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</si>
  <si>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</si>
  <si>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</si>
  <si>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</si>
  <si>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</si>
  <si>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</si>
  <si>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</si>
  <si>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</si>
  <si>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</si>
  <si>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</si>
  <si>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</si>
  <si>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</si>
  <si>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</si>
  <si>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</si>
  <si>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</si>
  <si>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</si>
  <si>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</si>
  <si>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</si>
  <si>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</si>
  <si>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</si>
  <si>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</si>
  <si>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</si>
  <si>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</si>
  <si>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</si>
  <si>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</si>
  <si>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</si>
  <si>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</si>
  <si>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</si>
  <si>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</si>
  <si>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</si>
  <si>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</si>
  <si>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</si>
  <si>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</si>
  <si>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</si>
  <si>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</si>
  <si>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</si>
  <si>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</si>
  <si>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</si>
  <si>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</si>
  <si>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</si>
  <si>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</si>
  <si>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</si>
  <si>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</si>
  <si>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</si>
  <si>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</si>
  <si>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</si>
  <si>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</si>
  <si>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</si>
  <si>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</si>
  <si>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</si>
  <si>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</si>
  <si>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</si>
  <si>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</si>
  <si>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</si>
  <si>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</si>
  <si>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</si>
  <si>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</si>
  <si>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</si>
  <si>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</si>
  <si>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</si>
  <si>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</si>
  <si>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</si>
  <si>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</si>
  <si>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</si>
  <si>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</si>
  <si>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</si>
  <si>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</si>
  <si>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</si>
  <si>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</si>
  <si>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</si>
  <si>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</si>
  <si>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</si>
  <si>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</si>
  <si>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</si>
  <si>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</si>
  <si>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</si>
  <si>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</si>
  <si>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</si>
  <si>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</si>
  <si>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</si>
  <si>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</si>
  <si>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</si>
  <si>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</si>
  <si>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</si>
  <si>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</si>
  <si>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</si>
  <si>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</si>
  <si>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</si>
  <si>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</si>
  <si>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</si>
  <si>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</si>
  <si>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</si>
  <si>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</si>
  <si>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</si>
  <si>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</si>
  <si>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</si>
  <si>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</si>
  <si>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</si>
  <si>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</si>
  <si>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</si>
  <si>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</si>
  <si>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</si>
  <si>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</si>
  <si>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</si>
  <si>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</si>
  <si>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</si>
  <si>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</si>
  <si>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</si>
  <si>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</si>
  <si>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</si>
  <si>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</si>
  <si>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</si>
  <si>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</si>
  <si>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</si>
  <si>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</si>
  <si>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</si>
  <si>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</si>
  <si>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</si>
  <si>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</si>
  <si>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</si>
  <si>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</si>
  <si>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</si>
  <si>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</si>
  <si>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</si>
  <si>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</si>
  <si>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</si>
  <si>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</si>
  <si>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</si>
  <si>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</si>
  <si>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</si>
  <si>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</si>
  <si>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</si>
  <si>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</si>
  <si>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</si>
  <si>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</si>
  <si>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</si>
  <si>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</si>
  <si>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</si>
  <si>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</si>
  <si>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</si>
  <si>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</si>
  <si>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</si>
  <si>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</si>
  <si>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</si>
  <si>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</si>
  <si>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</si>
  <si>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</si>
  <si>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</si>
  <si>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</si>
  <si>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</si>
  <si>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</si>
  <si>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</si>
  <si>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</si>
  <si>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</si>
  <si>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</si>
  <si>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</si>
  <si>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</si>
  <si>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</si>
  <si>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</si>
  <si>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</si>
  <si>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</si>
  <si>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</si>
  <si>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</si>
  <si>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</si>
  <si>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</si>
  <si>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</si>
  <si>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</si>
  <si>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</si>
  <si>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</si>
  <si>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</si>
  <si>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</si>
  <si>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</si>
  <si>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</si>
  <si>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</si>
  <si>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</si>
  <si>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</si>
  <si>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</si>
  <si>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</si>
  <si>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</si>
  <si>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</si>
  <si>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</si>
  <si>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</si>
  <si>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</si>
  <si>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</si>
  <si>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</si>
  <si>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</si>
  <si>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</si>
  <si>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</si>
  <si>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</si>
  <si>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</si>
  <si>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</si>
  <si>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</si>
  <si>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</si>
  <si>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</si>
  <si>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</si>
  <si>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</si>
  <si>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</si>
  <si>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</si>
  <si>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</si>
  <si>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</si>
  <si>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</si>
  <si>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</si>
  <si>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</si>
  <si>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</si>
  <si>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</si>
  <si>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</si>
  <si>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</si>
  <si>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</si>
  <si>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</si>
  <si>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</si>
  <si>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</si>
  <si>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</si>
  <si>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</si>
  <si>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</si>
  <si>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</si>
  <si>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</si>
  <si>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</si>
  <si>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</si>
  <si>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</si>
  <si>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</si>
  <si>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</si>
  <si>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</si>
  <si>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</si>
  <si>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</si>
  <si>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</si>
  <si>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</si>
  <si>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</si>
  <si>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</si>
  <si>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</si>
  <si>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</si>
  <si>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</si>
  <si>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</si>
  <si>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</si>
  <si>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</si>
  <si>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</si>
  <si>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</si>
  <si>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</si>
  <si>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</si>
  <si>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</si>
  <si>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</si>
  <si>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</si>
  <si>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</si>
  <si>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</si>
  <si>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</si>
  <si>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</si>
  <si>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</si>
  <si>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</si>
  <si>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</si>
  <si>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</si>
  <si>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</si>
  <si>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</si>
  <si>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</si>
  <si>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</si>
  <si>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</si>
  <si>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</si>
  <si>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</si>
  <si>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</si>
  <si>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</si>
  <si>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</si>
  <si>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</si>
  <si>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</si>
  <si>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</si>
  <si>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</si>
  <si>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</si>
  <si>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</si>
  <si>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</si>
  <si>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</si>
  <si>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</si>
  <si>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</si>
  <si>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</si>
  <si>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</si>
  <si>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</si>
  <si>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</si>
  <si>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</si>
  <si>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</si>
  <si>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</si>
  <si>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</si>
  <si>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</si>
  <si>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</si>
  <si>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</si>
  <si>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</si>
  <si>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</si>
  <si>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</si>
  <si>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</si>
  <si>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</si>
  <si>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</si>
  <si>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</si>
  <si>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</si>
  <si>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</si>
  <si>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</si>
  <si>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</si>
  <si>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</si>
  <si>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</si>
  <si>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</si>
  <si>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</si>
  <si>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</si>
  <si>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</si>
  <si>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</si>
  <si>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</si>
  <si>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</si>
  <si>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</si>
  <si>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</si>
  <si>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</si>
  <si>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</si>
  <si>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</si>
  <si>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</si>
  <si>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</si>
  <si>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</si>
  <si>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</si>
  <si>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</si>
  <si>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</si>
  <si>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</si>
  <si>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</si>
  <si>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</si>
  <si>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</si>
  <si>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</si>
  <si>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</si>
  <si>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</si>
  <si>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</si>
  <si>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</si>
  <si>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</si>
  <si>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</si>
  <si>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</si>
  <si>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</si>
  <si>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</si>
  <si>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</si>
  <si>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</si>
  <si>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</si>
  <si>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</si>
  <si>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</si>
  <si>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</si>
  <si>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</si>
  <si>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</si>
  <si>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</si>
  <si>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</si>
  <si>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</si>
  <si>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</si>
  <si>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</si>
  <si>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</si>
  <si>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</si>
  <si>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</si>
  <si>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</si>
  <si>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</si>
  <si>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</si>
  <si>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</si>
  <si>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</si>
  <si>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</si>
  <si>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</si>
  <si>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</si>
  <si>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</si>
  <si>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</si>
  <si>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</si>
  <si>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</si>
  <si>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</si>
  <si>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</si>
  <si>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</si>
  <si>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</si>
  <si>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</si>
  <si>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</si>
  <si>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</si>
  <si>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</si>
  <si>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</si>
  <si>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</si>
  <si>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</si>
  <si>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</si>
  <si>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</si>
  <si>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</si>
  <si>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</si>
  <si>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</si>
  <si>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</si>
  <si>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</si>
  <si>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</si>
  <si>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</si>
  <si>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</si>
  <si>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</si>
  <si>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</si>
  <si>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</si>
  <si>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</si>
  <si>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</si>
  <si>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</si>
  <si>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</si>
  <si>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</si>
  <si>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</si>
  <si>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</si>
  <si>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</si>
  <si>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</si>
  <si>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</si>
  <si>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</si>
  <si>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</si>
  <si>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</si>
  <si>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</si>
  <si>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</si>
  <si>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</si>
  <si>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</si>
  <si>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</si>
  <si>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</si>
  <si>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</si>
  <si>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</si>
  <si>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</si>
  <si>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</si>
  <si>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</si>
  <si>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</si>
  <si>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</si>
  <si>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</si>
  <si>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</si>
  <si>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</si>
  <si>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</si>
  <si>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</si>
  <si>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</si>
  <si>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</si>
  <si>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</si>
  <si>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</si>
  <si>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</si>
  <si>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</si>
  <si>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</si>
  <si>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</si>
  <si>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</si>
  <si>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</si>
  <si>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</si>
  <si>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</si>
  <si>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</si>
  <si>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</si>
  <si>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</si>
  <si>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</si>
  <si>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</si>
  <si>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</si>
  <si>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</si>
  <si>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</si>
  <si>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</si>
  <si>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</si>
  <si>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</si>
  <si>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</si>
  <si>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</si>
  <si>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</si>
  <si>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</si>
  <si>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</si>
  <si>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</si>
  <si>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</si>
  <si>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</si>
  <si>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</si>
  <si>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</si>
  <si>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</si>
  <si>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</si>
  <si>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</si>
  <si>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</si>
  <si>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</si>
  <si>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</si>
  <si>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</si>
  <si>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</si>
  <si>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</si>
  <si>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</si>
  <si>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</si>
  <si>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</si>
  <si>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</si>
  <si>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</si>
  <si>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</si>
  <si>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</si>
  <si>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</si>
  <si>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</si>
  <si>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</si>
  <si>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</si>
  <si>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</si>
  <si>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</si>
  <si>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</si>
  <si>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</si>
  <si>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</si>
  <si>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</si>
  <si>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</si>
  <si>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</si>
  <si>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</si>
  <si>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</si>
  <si>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</si>
  <si>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</si>
  <si>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</si>
  <si>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</si>
  <si>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</si>
  <si>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</si>
  <si>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</si>
  <si>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</si>
  <si>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</si>
  <si>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</si>
  <si>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</si>
  <si>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</si>
  <si>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</si>
  <si>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</si>
  <si>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</si>
  <si>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</si>
  <si>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</si>
  <si>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</si>
  <si>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</si>
  <si>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</si>
  <si>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</si>
  <si>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</si>
  <si>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</si>
  <si>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</si>
  <si>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</si>
  <si>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</si>
  <si>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</si>
  <si>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</si>
  <si>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</si>
  <si>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</si>
  <si>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</si>
  <si>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</si>
  <si>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</si>
  <si>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</si>
  <si>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</si>
  <si>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</si>
  <si>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</si>
  <si>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</si>
  <si>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</si>
  <si>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</si>
  <si>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</si>
  <si>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</si>
  <si>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</si>
  <si>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</si>
  <si>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</si>
  <si>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</si>
  <si>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</si>
  <si>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</si>
  <si>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</si>
  <si>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</si>
  <si>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</si>
  <si>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</si>
  <si>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</si>
  <si>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</si>
  <si>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</si>
  <si>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</si>
  <si>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</si>
  <si>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</si>
  <si>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</si>
  <si>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</si>
  <si>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</si>
  <si>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</si>
  <si>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</si>
  <si>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</si>
  <si>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</si>
  <si>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</si>
  <si>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</si>
  <si>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</si>
  <si>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</si>
  <si>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</si>
  <si>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</si>
  <si>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</si>
  <si>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</si>
  <si>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</si>
  <si>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</si>
  <si>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</si>
  <si>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</si>
  <si>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</si>
  <si>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</si>
  <si>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</si>
  <si>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</si>
  <si>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</si>
  <si>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</si>
  <si>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</si>
  <si>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</si>
  <si>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</si>
  <si>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</si>
  <si>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</si>
  <si>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</si>
  <si>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</si>
  <si>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</si>
  <si>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</si>
  <si>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</si>
  <si>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</si>
  <si>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</si>
  <si>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</si>
  <si>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</si>
  <si>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</si>
  <si>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</si>
  <si>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</si>
  <si>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</si>
  <si>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</si>
  <si>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</si>
  <si>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</si>
  <si>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</si>
  <si>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</si>
  <si>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</si>
  <si>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</si>
  <si>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</si>
  <si>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</si>
  <si>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</si>
  <si>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</si>
  <si>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</si>
  <si>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</si>
  <si>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</si>
  <si>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</si>
  <si>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</si>
  <si>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</si>
  <si>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</si>
  <si>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</si>
  <si>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</si>
  <si>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</si>
  <si>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</si>
  <si>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</si>
  <si>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</si>
  <si>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</si>
  <si>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</si>
  <si>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</si>
  <si>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</si>
  <si>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</si>
  <si>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</si>
  <si>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</si>
  <si>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</si>
  <si>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</si>
  <si>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</si>
  <si>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</si>
  <si>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</si>
  <si>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</si>
  <si>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</si>
  <si>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</si>
  <si>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</si>
  <si>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</si>
  <si>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</si>
  <si>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</si>
  <si>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</si>
  <si>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</si>
  <si>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</si>
  <si>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</si>
  <si>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</si>
  <si>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</si>
  <si>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</si>
  <si>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</si>
  <si>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</si>
  <si>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</si>
  <si>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</si>
  <si>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</si>
  <si>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</si>
  <si>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</si>
  <si>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</si>
  <si>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</si>
  <si>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</si>
  <si>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</si>
  <si>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</si>
  <si>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</si>
  <si>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</si>
  <si>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</si>
  <si>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</si>
  <si>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</si>
  <si>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</si>
  <si>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</si>
  <si>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</si>
  <si>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</si>
  <si>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</si>
  <si>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</si>
  <si>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</si>
  <si>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</si>
  <si>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</si>
  <si>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</si>
  <si>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</si>
  <si>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</si>
  <si>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</si>
  <si>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</si>
  <si>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</si>
  <si>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</si>
  <si>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</si>
  <si>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</si>
  <si>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</si>
  <si>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</si>
  <si>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</si>
  <si>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</si>
  <si>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</si>
  <si>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</si>
  <si>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</si>
  <si>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</si>
  <si>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</si>
  <si>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</si>
  <si>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</si>
  <si>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</si>
  <si>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</si>
  <si>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</si>
  <si>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</si>
  <si>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</si>
  <si>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</si>
  <si>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</si>
  <si>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</si>
  <si>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</si>
  <si>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</si>
  <si>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</si>
  <si>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</si>
  <si>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</si>
  <si>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</si>
  <si>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</si>
  <si>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</si>
  <si>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</si>
  <si>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</si>
  <si>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</si>
  <si>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</si>
  <si>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</si>
  <si>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</si>
  <si>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</si>
  <si>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</si>
  <si>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</si>
  <si>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</si>
  <si>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</si>
  <si>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</si>
  <si>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</si>
  <si>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</si>
  <si>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</si>
  <si>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</si>
  <si>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</si>
  <si>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</si>
  <si>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</si>
  <si>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</si>
  <si>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</si>
  <si>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</si>
  <si>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</si>
  <si>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</si>
  <si>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</si>
  <si>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</si>
  <si>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</si>
  <si>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</si>
  <si>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</si>
  <si>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</si>
  <si>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</si>
  <si>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</si>
  <si>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</si>
  <si>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</si>
  <si>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</si>
  <si>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</si>
  <si>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</si>
  <si>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</si>
  <si>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</si>
  <si>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</si>
  <si>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</si>
  <si>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</si>
  <si>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</si>
  <si>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</si>
  <si>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</si>
  <si>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</si>
  <si>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</si>
  <si>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</si>
  <si>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</si>
  <si>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</si>
  <si>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</si>
  <si>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</si>
  <si>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</si>
  <si>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</si>
  <si>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</si>
  <si>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</si>
  <si>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</si>
  <si>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</si>
  <si>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</si>
  <si>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</si>
  <si>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</si>
  <si>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</si>
  <si>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</si>
  <si>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</si>
  <si>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</si>
  <si>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</si>
  <si>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</si>
  <si>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</si>
  <si>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</si>
  <si>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</si>
  <si>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</si>
  <si>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</si>
  <si>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</si>
  <si>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</si>
  <si>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</si>
  <si>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</si>
  <si>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</si>
  <si>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</si>
  <si>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</si>
  <si>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</si>
  <si>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</si>
  <si>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</si>
  <si>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</si>
  <si>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</si>
  <si>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</si>
  <si>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</si>
  <si>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</si>
  <si>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</si>
  <si>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</si>
  <si>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</si>
  <si>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</si>
  <si>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</si>
  <si>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</si>
  <si>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</si>
  <si>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</si>
  <si>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</si>
  <si>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</si>
  <si>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</si>
  <si>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</si>
  <si>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</si>
  <si>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</si>
  <si>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</si>
  <si>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</si>
  <si>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</si>
  <si>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</si>
  <si>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</si>
  <si>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</si>
  <si>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</si>
  <si>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</si>
  <si>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</si>
  <si>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</si>
  <si>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</si>
  <si>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</si>
  <si>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</si>
  <si>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</si>
  <si>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</si>
  <si>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</si>
  <si>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</si>
  <si>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</si>
  <si>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</si>
  <si>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</si>
  <si>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</si>
  <si>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</si>
  <si>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</si>
  <si>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</si>
  <si>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</si>
  <si>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</si>
  <si>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</si>
  <si>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</si>
  <si>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</si>
  <si>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</si>
  <si>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</si>
  <si>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</si>
  <si>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</si>
  <si>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</si>
  <si>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</si>
  <si>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</si>
  <si>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</si>
  <si>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</si>
  <si>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</si>
  <si>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</si>
  <si>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</si>
  <si>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</si>
  <si>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</si>
  <si>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</si>
  <si>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</si>
  <si>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</si>
  <si>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</si>
  <si>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</si>
  <si>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</si>
  <si>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</si>
  <si>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</si>
  <si>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</si>
  <si>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</si>
  <si>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</si>
  <si>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</si>
  <si>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</si>
  <si>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</si>
  <si>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</si>
  <si>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</si>
  <si>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</si>
  <si>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</si>
  <si>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</si>
  <si>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</si>
  <si>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</si>
  <si>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</si>
  <si>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</si>
  <si>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</si>
  <si>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</si>
  <si>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</si>
  <si>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</si>
  <si>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</si>
  <si>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</si>
  <si>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</si>
  <si>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</si>
  <si>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</si>
  <si>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</si>
  <si>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</si>
  <si>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</si>
  <si>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</si>
  <si>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</si>
  <si>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</si>
  <si>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</si>
  <si>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</si>
  <si>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</si>
  <si>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</si>
  <si>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</si>
  <si>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</si>
  <si>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</si>
  <si>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</si>
  <si>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</si>
  <si>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</si>
  <si>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</si>
  <si>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</si>
  <si>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</si>
  <si>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</si>
  <si>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</si>
  <si>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</si>
  <si>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</si>
  <si>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</si>
  <si>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</si>
  <si>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</si>
  <si>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</si>
  <si>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</si>
  <si>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</si>
  <si>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</si>
  <si>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</si>
  <si>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</si>
  <si>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</si>
  <si>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</si>
  <si>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</si>
  <si>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</si>
  <si>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</si>
  <si>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</si>
  <si>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</si>
  <si>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</si>
  <si>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</si>
  <si>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</si>
  <si>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</si>
  <si>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</si>
  <si>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</si>
  <si>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</si>
  <si>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</si>
  <si>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</si>
  <si>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</si>
  <si>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</si>
  <si>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</si>
  <si>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</si>
  <si>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</si>
  <si>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</si>
  <si>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</si>
  <si>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</si>
  <si>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</si>
  <si>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</si>
  <si>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</si>
  <si>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</si>
  <si>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</si>
  <si>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</si>
  <si>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</si>
  <si>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</si>
  <si>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</si>
  <si>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</si>
  <si>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</si>
  <si>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</si>
  <si>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</si>
  <si>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</si>
  <si>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</si>
  <si>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</si>
  <si>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</si>
  <si>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</si>
  <si>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</si>
  <si>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</si>
  <si>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</si>
  <si>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</si>
  <si>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</si>
  <si>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</si>
  <si>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</si>
  <si>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</si>
  <si>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</si>
  <si>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</si>
  <si>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</si>
  <si>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</si>
  <si>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</si>
  <si>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</si>
  <si>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</si>
  <si>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</si>
  <si>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</si>
  <si>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</si>
  <si>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</si>
  <si>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</si>
  <si>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</si>
  <si>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</si>
  <si>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</si>
  <si>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</si>
  <si>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</si>
  <si>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</si>
  <si>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</si>
  <si>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</si>
  <si>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</si>
  <si>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</si>
  <si>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</si>
  <si>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</si>
  <si>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</si>
  <si>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</si>
  <si>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</si>
  <si>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</si>
  <si>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</si>
  <si>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</si>
  <si>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</si>
  <si>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</si>
  <si>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</si>
  <si>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</si>
  <si>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</si>
  <si>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</si>
  <si>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</si>
  <si>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</si>
  <si>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</si>
  <si>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</si>
  <si>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</si>
  <si>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</si>
  <si>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</si>
  <si>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</si>
  <si>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</si>
  <si>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</si>
  <si>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</si>
  <si>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</si>
  <si>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</si>
  <si>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</si>
  <si>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</si>
  <si>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</si>
  <si>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</si>
  <si>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</si>
  <si>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</si>
  <si>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</si>
  <si>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</si>
  <si>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</si>
  <si>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</si>
  <si>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</si>
  <si>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</si>
  <si>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</si>
  <si>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</si>
  <si>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</si>
  <si>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</si>
  <si>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</si>
  <si>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</si>
  <si>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</si>
  <si>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</si>
  <si>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</si>
  <si>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</si>
  <si>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</si>
  <si>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</si>
  <si>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</si>
  <si>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</si>
  <si>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</si>
  <si>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</si>
  <si>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</si>
  <si>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</si>
  <si>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</si>
  <si>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</si>
  <si>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</si>
  <si>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</si>
  <si>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</si>
  <si>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</si>
  <si>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</si>
  <si>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</si>
  <si>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</si>
  <si>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</si>
  <si>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</si>
  <si>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</si>
  <si>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</si>
  <si>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</si>
  <si>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</si>
  <si>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</si>
  <si>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</si>
  <si>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</si>
  <si>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</si>
  <si>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</si>
  <si>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</si>
  <si>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</si>
  <si>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</si>
  <si>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</si>
  <si>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</si>
  <si>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</si>
  <si>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</si>
  <si>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</si>
  <si>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</si>
  <si>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</si>
  <si>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</si>
  <si>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</si>
  <si>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</si>
  <si>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</si>
  <si>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</si>
  <si>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</si>
  <si>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</si>
  <si>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</si>
  <si>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</si>
  <si>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</si>
  <si>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</si>
  <si>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</si>
  <si>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</si>
  <si>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</si>
  <si>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</si>
  <si>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</si>
  <si>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</si>
  <si>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</si>
  <si>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</si>
  <si>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</si>
  <si>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</si>
  <si>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</si>
  <si>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</si>
  <si>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</si>
  <si>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</si>
  <si>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</si>
  <si>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</si>
  <si>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</si>
  <si>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</si>
  <si>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</si>
  <si>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</si>
  <si>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</si>
  <si>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</si>
  <si>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</si>
  <si>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</si>
  <si>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</si>
  <si>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</si>
  <si>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</si>
  <si>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</si>
  <si>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</si>
  <si>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</si>
  <si>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</si>
  <si>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</si>
  <si>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</si>
  <si>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</si>
  <si>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</si>
  <si>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</si>
  <si>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</si>
  <si>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</si>
  <si>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</si>
  <si>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</si>
  <si>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</si>
  <si>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</si>
  <si>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</si>
  <si>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</si>
  <si>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</si>
  <si>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</si>
  <si>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</si>
  <si>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</si>
  <si>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</si>
  <si>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</si>
  <si>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</si>
  <si>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</si>
  <si>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</si>
  <si>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</si>
  <si>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</si>
  <si>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</si>
  <si>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</si>
  <si>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</si>
  <si>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</si>
  <si>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</si>
  <si>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</si>
  <si>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</si>
  <si>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</si>
  <si>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</si>
  <si>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</si>
  <si>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</si>
  <si>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</si>
  <si>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</si>
  <si>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</si>
  <si>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</si>
  <si>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</si>
  <si>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</si>
  <si>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</si>
  <si>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</si>
  <si>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</si>
  <si>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</si>
  <si>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</si>
  <si>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</si>
  <si>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</si>
  <si>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</si>
  <si>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</si>
  <si>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</si>
  <si>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</si>
  <si>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</si>
  <si>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</si>
  <si>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</si>
  <si>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</si>
  <si>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</si>
  <si>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</si>
  <si>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</si>
  <si>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</si>
  <si>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</si>
  <si>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</si>
  <si>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</si>
  <si>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</si>
  <si>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</si>
  <si>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</si>
  <si>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</si>
  <si>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</si>
  <si>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</si>
  <si>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</si>
  <si>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</si>
  <si>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</si>
  <si>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</si>
  <si>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</si>
  <si>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</si>
  <si>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</si>
  <si>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</si>
  <si>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</si>
  <si>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</si>
  <si>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</si>
  <si>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</si>
  <si>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</si>
  <si>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</si>
  <si>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</si>
  <si>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</si>
  <si>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</si>
  <si>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</si>
  <si>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</si>
  <si>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</si>
  <si>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</si>
  <si>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</si>
  <si>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</si>
  <si>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</si>
  <si>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</si>
  <si>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</si>
  <si>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</si>
  <si>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</si>
  <si>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</si>
  <si>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</si>
  <si>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</si>
  <si>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</si>
  <si>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</si>
  <si>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</si>
  <si>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</si>
  <si>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</si>
  <si>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</si>
  <si>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</si>
  <si>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</si>
  <si>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</si>
  <si>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</si>
  <si>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</si>
  <si>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</si>
  <si>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</si>
  <si>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</si>
  <si>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</si>
  <si>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</si>
  <si>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</si>
  <si>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</si>
  <si>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</si>
  <si>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</si>
  <si>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</si>
  <si>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</si>
  <si>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</si>
  <si>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</si>
  <si>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</si>
  <si>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</si>
  <si>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</si>
  <si>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</si>
  <si>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</si>
  <si>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</si>
  <si>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</si>
  <si>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</si>
  <si>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</si>
  <si>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</si>
  <si>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</si>
  <si>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</si>
  <si>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</si>
  <si>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</si>
  <si>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</si>
  <si>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</si>
  <si>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</si>
  <si>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</si>
  <si>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</si>
  <si>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</si>
  <si>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</si>
  <si>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</si>
  <si>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</si>
  <si>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</si>
  <si>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</si>
  <si>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</si>
  <si>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</si>
  <si>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</si>
  <si>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</si>
  <si>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</si>
  <si>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</si>
  <si>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</si>
  <si>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</si>
  <si>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</si>
  <si>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</si>
  <si>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</si>
  <si>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</si>
  <si>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</si>
  <si>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</si>
  <si>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</si>
  <si>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</si>
  <si>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</si>
  <si>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</si>
  <si>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</si>
  <si>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</si>
  <si>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</si>
  <si>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</si>
  <si>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</si>
  <si>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</si>
  <si>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</si>
  <si>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</si>
  <si>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</si>
  <si>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</si>
  <si>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</si>
  <si>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</si>
  <si>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</si>
  <si>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</si>
  <si>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</si>
  <si>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</si>
  <si>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</si>
  <si>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</si>
  <si>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</si>
  <si>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</si>
  <si>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</si>
  <si>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</si>
  <si>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</si>
  <si>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</si>
  <si>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</si>
  <si>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</si>
  <si>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</si>
  <si>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</si>
  <si>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</si>
  <si>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</si>
  <si>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</si>
  <si>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</si>
  <si>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</si>
  <si>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</si>
  <si>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</si>
  <si>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</si>
  <si>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</si>
  <si>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</si>
  <si>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</si>
  <si>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</si>
  <si>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</si>
  <si>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</si>
  <si>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</si>
  <si>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</si>
  <si>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</si>
  <si>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</si>
  <si>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</si>
  <si>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</si>
  <si>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</si>
  <si>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</si>
  <si>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</si>
  <si>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</si>
  <si>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</si>
  <si>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</si>
  <si>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</si>
  <si>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</si>
  <si>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</si>
  <si>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</si>
  <si>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</si>
  <si>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</si>
  <si>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</si>
  <si>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</si>
  <si>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</si>
  <si>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</si>
  <si>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</si>
  <si>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</si>
  <si>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</si>
  <si>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</si>
  <si>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</si>
  <si>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</si>
  <si>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</si>
  <si>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</si>
  <si>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</si>
  <si>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</si>
  <si>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</si>
  <si>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</si>
  <si>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</si>
  <si>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</si>
  <si>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</si>
  <si>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</si>
  <si>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</si>
  <si>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</si>
  <si>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</si>
  <si>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</si>
  <si>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</si>
  <si>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</si>
  <si>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</si>
  <si>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</si>
  <si>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</si>
  <si>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</si>
  <si>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</si>
  <si>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</si>
  <si>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</si>
  <si>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</si>
  <si>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</si>
  <si>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</si>
  <si>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</si>
  <si>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</si>
  <si>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</si>
  <si>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</si>
  <si>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</si>
  <si>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</si>
  <si>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</si>
  <si>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</si>
  <si>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</si>
  <si>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</si>
  <si>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</si>
  <si>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</si>
  <si>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</si>
  <si>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</si>
  <si>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</si>
  <si>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</si>
  <si>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</si>
  <si>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</si>
  <si>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</si>
  <si>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</si>
  <si>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</si>
  <si>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</si>
  <si>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</si>
  <si>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</si>
  <si>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</si>
  <si>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</si>
  <si>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</si>
  <si>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</si>
  <si>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</si>
  <si>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</si>
  <si>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</si>
  <si>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</si>
  <si>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</si>
  <si>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</si>
  <si>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</si>
  <si>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</si>
  <si>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</si>
  <si>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</si>
  <si>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</si>
  <si>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</si>
  <si>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</si>
  <si>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</si>
  <si>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</si>
  <si>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</si>
  <si>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</si>
  <si>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</si>
  <si>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</si>
  <si>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</si>
  <si>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</si>
  <si>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</si>
  <si>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</si>
  <si>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</si>
  <si>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</si>
  <si>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</si>
  <si>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</si>
  <si>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</si>
  <si>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</si>
  <si>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</si>
  <si>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</si>
  <si>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</si>
  <si>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</si>
  <si>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</si>
  <si>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</si>
  <si>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</si>
  <si>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</si>
  <si>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</si>
  <si>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</si>
  <si>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</si>
  <si>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</si>
  <si>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</si>
  <si>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</si>
  <si>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</si>
  <si>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</si>
  <si>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</si>
  <si>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</si>
  <si>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</si>
  <si>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</si>
  <si>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</si>
  <si>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</si>
  <si>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</si>
  <si>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</si>
  <si>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</si>
  <si>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</si>
  <si>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</si>
  <si>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</si>
  <si>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</si>
  <si>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</si>
  <si>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</si>
  <si>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</si>
  <si>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</si>
  <si>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</si>
  <si>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</si>
  <si>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</si>
  <si>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</si>
  <si>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</si>
  <si>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</si>
  <si>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</si>
  <si>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</si>
  <si>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</si>
  <si>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</si>
  <si>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</si>
  <si>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</si>
  <si>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</si>
  <si>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</si>
  <si>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</si>
  <si>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</si>
  <si>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</si>
  <si>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</si>
  <si>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</si>
  <si>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</si>
  <si>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</si>
  <si>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</si>
  <si>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</si>
  <si>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</si>
  <si>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</si>
  <si>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</si>
  <si>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</si>
  <si>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</si>
  <si>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</si>
  <si>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</si>
  <si>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</si>
  <si>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</si>
  <si>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</si>
  <si>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</si>
  <si>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</si>
  <si>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</si>
  <si>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</si>
  <si>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</si>
  <si>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</si>
  <si>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</si>
  <si>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</si>
  <si>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</si>
  <si>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</si>
  <si>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</si>
  <si>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</si>
  <si>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</si>
  <si>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</si>
  <si>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</si>
  <si>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</si>
  <si>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</si>
  <si>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</si>
  <si>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</si>
  <si>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</si>
  <si>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</si>
  <si>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</si>
  <si>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</si>
  <si>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</si>
  <si>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</si>
  <si>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</si>
  <si>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</si>
  <si>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</si>
  <si>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</si>
  <si>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</si>
  <si>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</si>
  <si>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</si>
  <si>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</si>
  <si>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</si>
  <si>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</si>
  <si>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</si>
  <si>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</si>
  <si>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</si>
  <si>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</si>
  <si>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</si>
  <si>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</si>
  <si>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</si>
  <si>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</si>
  <si>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</si>
  <si>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</si>
  <si>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</si>
  <si>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</si>
  <si>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</si>
  <si>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</si>
  <si>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</si>
  <si>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</si>
  <si>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</si>
  <si>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</si>
  <si>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</si>
  <si>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</si>
  <si>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</si>
  <si>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</si>
  <si>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</si>
  <si>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</si>
  <si>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</si>
  <si>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</si>
  <si>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</si>
  <si>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</si>
  <si>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</si>
  <si>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</si>
  <si>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</si>
  <si>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</si>
  <si>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</si>
  <si>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</si>
  <si>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</si>
  <si>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</si>
  <si>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</si>
  <si>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</si>
  <si>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</si>
  <si>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</si>
  <si>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</si>
  <si>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</si>
  <si>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</si>
  <si>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</si>
  <si>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</si>
  <si>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</si>
  <si>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</si>
  <si>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</si>
  <si>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</si>
  <si>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</si>
  <si>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</si>
  <si>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</si>
  <si>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</si>
  <si>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</si>
  <si>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</si>
  <si>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</si>
  <si>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</si>
  <si>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</si>
  <si>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</si>
  <si>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</si>
  <si>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</si>
  <si>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</si>
  <si>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</si>
  <si>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</si>
  <si>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</si>
  <si>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</si>
  <si>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</si>
  <si>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</si>
  <si>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</si>
  <si>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</si>
  <si>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</si>
  <si>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</si>
  <si>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</si>
  <si>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</si>
  <si>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</si>
  <si>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</si>
  <si>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</si>
  <si>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</si>
  <si>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</si>
  <si>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</si>
  <si>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</si>
  <si>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</si>
  <si>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</si>
  <si>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</si>
  <si>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</si>
  <si>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</si>
  <si>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</si>
  <si>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</si>
  <si>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</si>
  <si>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</si>
  <si>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</si>
  <si>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</si>
  <si>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</si>
  <si>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</si>
  <si>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</si>
  <si>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</si>
  <si>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</si>
  <si>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</si>
  <si>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</si>
  <si>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</si>
  <si>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</si>
  <si>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</si>
  <si>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</si>
  <si>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</si>
  <si>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</si>
  <si>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</si>
  <si>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</si>
  <si>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</si>
  <si>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</si>
  <si>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</si>
  <si>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</si>
  <si>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</si>
  <si>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</si>
  <si>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</si>
  <si>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</si>
  <si>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</si>
  <si>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</si>
  <si>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</si>
  <si>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</si>
  <si>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</si>
  <si>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</si>
  <si>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</si>
  <si>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</si>
  <si>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</si>
  <si>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</si>
  <si>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</si>
  <si>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</si>
  <si>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</si>
  <si>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</si>
  <si>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</si>
  <si>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</si>
  <si>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</si>
  <si>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</si>
  <si>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</si>
  <si>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</si>
  <si>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</si>
  <si>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</si>
  <si>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</si>
  <si>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</si>
  <si>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</si>
  <si>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</si>
  <si>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</si>
  <si>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</si>
  <si>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</si>
  <si>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</si>
  <si>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</si>
  <si>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</si>
  <si>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</si>
  <si>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</si>
  <si>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</si>
  <si>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</si>
  <si>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</si>
  <si>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</si>
  <si>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</si>
  <si>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</si>
  <si>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</si>
  <si>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</si>
  <si>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</si>
  <si>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</si>
  <si>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</si>
  <si>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</si>
  <si>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</si>
  <si>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</si>
  <si>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</si>
  <si>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</si>
  <si>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</si>
  <si>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</si>
  <si>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</si>
  <si>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</si>
  <si>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</si>
  <si>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</si>
  <si>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</si>
  <si>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</si>
  <si>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</si>
  <si>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</si>
  <si>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</si>
  <si>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</si>
  <si>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</si>
  <si>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</si>
  <si>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</si>
  <si>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</si>
  <si>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</si>
  <si>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</si>
  <si>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</si>
  <si>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</si>
  <si>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</si>
  <si>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</si>
  <si>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</si>
  <si>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</si>
  <si>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</si>
  <si>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</si>
  <si>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</si>
  <si>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</si>
  <si>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</si>
  <si>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</si>
  <si>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</si>
  <si>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</si>
  <si>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</si>
  <si>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</si>
  <si>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</si>
  <si>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</si>
  <si>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</si>
  <si>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</si>
  <si>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</si>
  <si>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</si>
  <si>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</si>
  <si>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</si>
  <si>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</si>
  <si>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</si>
  <si>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</si>
  <si>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</si>
  <si>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</si>
  <si>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</si>
  <si>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</si>
  <si>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</si>
  <si>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</si>
  <si>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</si>
  <si>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</si>
  <si>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</si>
  <si>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</si>
  <si>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</si>
  <si>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</si>
  <si>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</si>
  <si>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</si>
  <si>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</si>
  <si>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</si>
  <si>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</si>
  <si>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</si>
  <si>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</si>
  <si>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</si>
  <si>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</si>
  <si>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</si>
  <si>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</si>
  <si>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</si>
  <si>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</si>
  <si>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</si>
  <si>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</si>
  <si>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</si>
  <si>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</si>
  <si>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</si>
  <si>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</si>
  <si>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</si>
  <si>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</si>
  <si>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</si>
  <si>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</si>
  <si>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</si>
  <si>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</si>
  <si>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</si>
  <si>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</si>
  <si>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</si>
  <si>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</si>
  <si>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</si>
  <si>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</si>
  <si>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</si>
  <si>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</si>
  <si>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</si>
  <si>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</si>
  <si>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</si>
  <si>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</si>
  <si>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</si>
  <si>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</si>
  <si>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</si>
  <si>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</si>
  <si>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</si>
  <si>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</si>
  <si>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</si>
  <si>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</si>
  <si>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</si>
  <si>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</si>
  <si>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</si>
  <si>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</si>
  <si>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</si>
  <si>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</si>
  <si>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</si>
  <si>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</si>
  <si>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</si>
  <si>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</si>
  <si>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</si>
  <si>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</si>
  <si>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</si>
  <si>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</si>
  <si>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</si>
  <si>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</si>
  <si>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</si>
  <si>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</si>
  <si>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</si>
  <si>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</si>
  <si>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</si>
  <si>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</si>
  <si>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</si>
  <si>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</si>
  <si>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</si>
  <si>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</si>
  <si>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</si>
  <si>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</si>
  <si>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</si>
  <si>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</si>
  <si>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</si>
  <si>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</si>
  <si>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</si>
  <si>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</si>
  <si>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</si>
  <si>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</si>
  <si>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</si>
  <si>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</si>
  <si>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</si>
  <si>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</si>
  <si>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</si>
  <si>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</si>
  <si>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</si>
  <si>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</si>
  <si>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</si>
  <si>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</si>
  <si>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</si>
  <si>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</si>
  <si>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</si>
  <si>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</si>
  <si>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</si>
  <si>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</si>
  <si>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</si>
  <si>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</si>
  <si>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</si>
  <si>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</si>
  <si>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</si>
  <si>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</si>
  <si>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</si>
  <si>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</si>
  <si>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</si>
  <si>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</si>
  <si>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</si>
  <si>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</si>
  <si>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</si>
  <si>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</si>
  <si>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</si>
  <si>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</si>
  <si>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</si>
  <si>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</si>
  <si>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</si>
  <si>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</si>
  <si>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</si>
  <si>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</si>
  <si>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</si>
  <si>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</si>
  <si>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</si>
  <si>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</si>
  <si>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</si>
  <si>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</si>
  <si>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</si>
  <si>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</si>
  <si>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</si>
  <si>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</si>
  <si>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</si>
  <si>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</si>
  <si>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</si>
  <si>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</si>
  <si>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</si>
  <si>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</si>
  <si>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</si>
  <si>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</si>
  <si>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</si>
  <si>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</si>
  <si>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</si>
  <si>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</si>
  <si>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</si>
  <si>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</si>
  <si>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</si>
  <si>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</si>
  <si>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</si>
  <si>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</si>
  <si>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</si>
  <si>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</si>
  <si>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</si>
  <si>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</si>
  <si>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</si>
  <si>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</si>
  <si>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</si>
  <si>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</si>
  <si>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</si>
  <si>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</si>
  <si>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</si>
  <si>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</si>
  <si>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</si>
  <si>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</si>
  <si>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</si>
  <si>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</si>
  <si>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</si>
  <si>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</si>
  <si>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</si>
  <si>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</si>
  <si>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</si>
  <si>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</si>
  <si>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</si>
  <si>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</si>
  <si>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</si>
  <si>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</si>
  <si>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</si>
  <si>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</si>
  <si>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</si>
  <si>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</si>
  <si>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</si>
  <si>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</si>
  <si>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</si>
  <si>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</si>
  <si>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</si>
  <si>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</si>
  <si>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</si>
  <si>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</si>
  <si>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</si>
  <si>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</si>
  <si>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</si>
  <si>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</si>
  <si>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</si>
  <si>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</si>
  <si>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</si>
  <si>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</si>
  <si>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</si>
  <si>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</si>
  <si>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</si>
  <si>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</si>
  <si>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</si>
  <si>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</si>
  <si>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</si>
  <si>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</si>
  <si>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</si>
  <si>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</si>
  <si>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</si>
  <si>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</si>
  <si>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</si>
  <si>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</si>
  <si>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</si>
  <si>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</si>
  <si>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</si>
  <si>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</si>
  <si>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</si>
  <si>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</si>
  <si>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</si>
  <si>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</si>
  <si>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</si>
  <si>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</si>
  <si>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</si>
  <si>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</si>
  <si>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</si>
  <si>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</si>
  <si>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</si>
  <si>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</si>
  <si>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</si>
  <si>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</si>
  <si>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</si>
  <si>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</si>
  <si>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</si>
  <si>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</si>
  <si>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</si>
  <si>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</si>
  <si>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</si>
  <si>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</si>
  <si>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</si>
  <si>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</si>
  <si>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</si>
  <si>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</si>
  <si>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</si>
  <si>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</si>
  <si>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</si>
  <si>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</si>
  <si>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</si>
  <si>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</si>
  <si>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</si>
  <si>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</si>
  <si>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</si>
  <si>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</si>
  <si>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</si>
  <si>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</si>
  <si>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</si>
  <si>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</si>
  <si>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</si>
  <si>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</si>
  <si>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</si>
  <si>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</si>
  <si>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</si>
  <si>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</si>
  <si>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</si>
  <si>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</si>
  <si>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</si>
  <si>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</si>
  <si>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</si>
  <si>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</si>
  <si>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</si>
  <si>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</si>
  <si>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</si>
  <si>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</si>
  <si>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</si>
  <si>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</si>
  <si>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</si>
  <si>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</si>
  <si>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</si>
  <si>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</si>
  <si>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</si>
  <si>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</si>
  <si>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</si>
  <si>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</si>
  <si>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</si>
  <si>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</si>
  <si>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</si>
  <si>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</si>
  <si>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</si>
  <si>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</si>
  <si>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</si>
  <si>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</si>
  <si>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</si>
  <si>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</si>
  <si>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</si>
  <si>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</si>
  <si>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</si>
  <si>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</si>
  <si>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</si>
  <si>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</si>
  <si>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</si>
  <si>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</si>
  <si>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</si>
  <si>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</si>
  <si>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</si>
  <si>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</si>
  <si>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</si>
  <si>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</si>
  <si>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</si>
  <si>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</si>
  <si>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</si>
  <si>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</si>
  <si>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</si>
  <si>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</si>
  <si>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</si>
  <si>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</si>
  <si>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</si>
  <si>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</si>
  <si>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</si>
  <si>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</si>
  <si>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</si>
  <si>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</si>
  <si>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</si>
  <si>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</si>
  <si>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</si>
  <si>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</si>
  <si>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</si>
  <si>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</si>
  <si>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</si>
  <si>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</si>
  <si>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</si>
  <si>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</si>
  <si>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</si>
  <si>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</si>
  <si>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</si>
  <si>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</si>
  <si>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</si>
  <si>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</si>
  <si>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</si>
  <si>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</si>
  <si>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</si>
  <si>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</si>
  <si>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</si>
  <si>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</si>
  <si>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</si>
  <si>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</si>
  <si>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</si>
  <si>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</si>
  <si>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</si>
  <si>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</si>
  <si>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</si>
  <si>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</si>
  <si>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</si>
  <si>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</si>
  <si>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</si>
  <si>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</si>
  <si>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</si>
  <si>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</si>
  <si>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</si>
  <si>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</si>
  <si>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</si>
  <si>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</si>
  <si>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</si>
  <si>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</si>
  <si>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</si>
  <si>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</si>
  <si>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</si>
  <si>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</si>
  <si>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</si>
  <si>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</si>
  <si>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</si>
  <si>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</si>
  <si>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</si>
  <si>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</si>
  <si>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</si>
  <si>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</si>
  <si>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</si>
  <si>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</si>
  <si>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</si>
  <si>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</si>
  <si>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</si>
  <si>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</si>
  <si>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</si>
  <si>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</si>
  <si>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</si>
  <si>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</si>
  <si>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</si>
  <si>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</si>
  <si>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</si>
  <si>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</si>
  <si>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</si>
  <si>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</si>
  <si>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</si>
  <si>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</si>
  <si>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</si>
  <si>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</si>
  <si>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</si>
  <si>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</si>
  <si>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</si>
  <si>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</si>
  <si>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</si>
  <si>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</si>
  <si>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</si>
  <si>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</si>
  <si>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</si>
  <si>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</si>
  <si>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</si>
  <si>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</si>
  <si>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</si>
  <si>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</si>
  <si>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</si>
  <si>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</si>
  <si>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</si>
  <si>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</si>
  <si>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</si>
  <si>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</si>
  <si>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</si>
  <si>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</si>
  <si>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</si>
  <si>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</si>
  <si>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</si>
  <si>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</si>
  <si>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</si>
  <si>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</si>
  <si>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</si>
  <si>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</si>
  <si>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</si>
  <si>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</si>
  <si>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</si>
  <si>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</si>
  <si>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</si>
  <si>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</si>
  <si>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</si>
  <si>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</si>
  <si>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</si>
  <si>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</si>
  <si>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</si>
  <si>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</si>
  <si>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</si>
  <si>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</si>
  <si>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</si>
  <si>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</si>
  <si>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</si>
  <si>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</si>
  <si>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</si>
  <si>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</si>
  <si>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</si>
  <si>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</si>
  <si>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</si>
  <si>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</si>
  <si>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</si>
  <si>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</si>
  <si>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</si>
  <si>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</si>
  <si>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</si>
  <si>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</si>
  <si>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</si>
  <si>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</si>
  <si>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</si>
  <si>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</si>
  <si>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</si>
  <si>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</si>
  <si>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</si>
  <si>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</si>
  <si>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</si>
  <si>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</si>
  <si>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</si>
  <si>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</si>
  <si>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</si>
  <si>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</si>
  <si>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</si>
  <si>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</si>
  <si>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</si>
  <si>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</si>
  <si>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</si>
  <si>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</si>
  <si>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</si>
  <si>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</si>
  <si>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</si>
  <si>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</si>
  <si>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</si>
  <si>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</si>
  <si>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</si>
  <si>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</si>
  <si>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</si>
  <si>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</si>
  <si>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</si>
  <si>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</si>
  <si>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</si>
  <si>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</si>
  <si>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</si>
  <si>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</si>
  <si>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</si>
  <si>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</si>
  <si>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</si>
  <si>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</si>
  <si>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</si>
  <si>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</si>
  <si>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</si>
  <si>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</si>
  <si>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</si>
  <si>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</si>
  <si>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</si>
  <si>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</si>
  <si>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</si>
  <si>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</si>
  <si>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</si>
  <si>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</si>
  <si>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</si>
  <si>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</si>
  <si>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</si>
  <si>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</si>
  <si>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</si>
  <si>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</si>
  <si>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</si>
  <si>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</si>
  <si>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</si>
  <si>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</si>
  <si>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</si>
  <si>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</si>
  <si>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</si>
  <si>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</si>
  <si>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</si>
  <si>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</si>
  <si>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</si>
  <si>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</si>
  <si>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</si>
  <si>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</si>
  <si>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</si>
  <si>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</si>
  <si>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</si>
  <si>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</si>
  <si>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</si>
  <si>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</si>
  <si>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</si>
  <si>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</si>
  <si>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</si>
  <si>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</si>
  <si>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</si>
  <si>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</si>
  <si>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</si>
  <si>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</si>
  <si>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</si>
  <si>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</si>
  <si>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</si>
  <si>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</si>
  <si>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</si>
  <si>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</si>
  <si>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</si>
  <si>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</si>
  <si>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</si>
  <si>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</si>
  <si>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</si>
  <si>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</si>
  <si>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</si>
  <si>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</si>
  <si>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</si>
  <si>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</si>
  <si>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</si>
  <si>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</si>
  <si>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</si>
  <si>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</si>
  <si>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</si>
  <si>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</si>
  <si>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</si>
  <si>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</si>
  <si>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</si>
  <si>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</si>
  <si>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</si>
  <si>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</si>
  <si>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</si>
  <si>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</si>
  <si>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</si>
  <si>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</si>
  <si>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</si>
  <si>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</si>
  <si>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</si>
  <si>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</si>
  <si>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</si>
  <si>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</si>
  <si>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</si>
  <si>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</si>
  <si>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</si>
  <si>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</si>
  <si>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</si>
  <si>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</si>
  <si>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</si>
  <si>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</si>
  <si>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</si>
  <si>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</si>
  <si>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</si>
  <si>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</si>
  <si>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</si>
  <si>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</si>
  <si>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</si>
  <si>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</si>
  <si>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</si>
  <si>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</si>
  <si>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</si>
  <si>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</si>
  <si>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</si>
  <si>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</si>
  <si>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</si>
  <si>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</si>
  <si>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</si>
  <si>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</si>
  <si>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</si>
  <si>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</si>
  <si>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</si>
  <si>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</si>
  <si>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</si>
  <si>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</si>
  <si>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</si>
  <si>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</si>
  <si>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</si>
  <si>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</si>
  <si>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</si>
  <si>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</si>
  <si>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</si>
  <si>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</si>
  <si>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</si>
  <si>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</si>
  <si>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</si>
  <si>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</si>
  <si>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</si>
  <si>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</si>
  <si>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</si>
  <si>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</si>
  <si>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</si>
  <si>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</si>
  <si>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</si>
  <si>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</si>
  <si>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</si>
  <si>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</si>
  <si>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</si>
  <si>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</si>
  <si>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</si>
  <si>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</si>
  <si>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</si>
  <si>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</si>
  <si>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</si>
  <si>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</si>
  <si>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</si>
  <si>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</si>
  <si>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</si>
  <si>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</si>
  <si>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</si>
  <si>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</si>
  <si>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</si>
  <si>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</si>
  <si>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</si>
  <si>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</si>
  <si>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</si>
  <si>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</si>
  <si>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</si>
  <si>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</si>
  <si>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</si>
  <si>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</si>
  <si>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</si>
  <si>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</si>
  <si>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</si>
  <si>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</si>
  <si>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</si>
  <si>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</si>
  <si>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</si>
  <si>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</si>
  <si>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</si>
  <si>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</si>
  <si>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</si>
  <si>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</si>
  <si>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</si>
  <si>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</si>
  <si>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</si>
  <si>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</si>
  <si>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</si>
  <si>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</si>
  <si>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</si>
  <si>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</si>
  <si>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</si>
  <si>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</si>
  <si>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</si>
  <si>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</si>
  <si>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</si>
  <si>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</si>
  <si>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</si>
  <si>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</si>
  <si>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</si>
  <si>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</si>
  <si>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</si>
  <si>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</si>
  <si>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</si>
  <si>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</si>
  <si>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</si>
  <si>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</si>
  <si>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</si>
  <si>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</si>
  <si>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</si>
  <si>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</si>
  <si>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</si>
  <si>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</si>
  <si>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</si>
  <si>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</si>
  <si>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</si>
  <si>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</si>
  <si>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</si>
  <si>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</si>
  <si>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</si>
  <si>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</si>
  <si>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</si>
  <si>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</si>
  <si>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</si>
  <si>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</si>
  <si>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</si>
  <si>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</si>
  <si>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</si>
  <si>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</si>
  <si>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</si>
  <si>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</si>
  <si>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</si>
  <si>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</si>
  <si>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</si>
  <si>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</si>
  <si>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</si>
  <si>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</si>
  <si>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</si>
  <si>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</si>
  <si>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</si>
  <si>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</si>
  <si>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</si>
  <si>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</si>
  <si>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</si>
  <si>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</si>
  <si>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</si>
  <si>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</si>
  <si>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</si>
  <si>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</si>
  <si>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</si>
  <si>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</si>
  <si>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</si>
  <si>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</si>
  <si>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</si>
  <si>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</si>
  <si>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</si>
  <si>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</si>
  <si>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</si>
  <si>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</si>
  <si>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</si>
  <si>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</si>
  <si>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</si>
  <si>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</si>
  <si>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</si>
  <si>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</si>
  <si>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</si>
  <si>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</si>
  <si>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</si>
  <si>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</si>
  <si>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</si>
  <si>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</si>
  <si>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</si>
  <si>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</si>
  <si>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</si>
  <si>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</si>
  <si>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</si>
  <si>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</si>
  <si>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</si>
  <si>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</si>
  <si>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</si>
  <si>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</si>
  <si>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</si>
  <si>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</si>
  <si>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</si>
  <si>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</si>
  <si>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</si>
  <si>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</si>
  <si>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</si>
  <si>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</si>
  <si>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</si>
  <si>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</si>
  <si>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</si>
  <si>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</si>
  <si>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</si>
  <si>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</si>
  <si>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</si>
  <si>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</si>
  <si>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</si>
  <si>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</si>
  <si>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</si>
  <si>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</si>
  <si>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</si>
  <si>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</si>
  <si>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</si>
  <si>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</si>
  <si>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</si>
  <si>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</si>
  <si>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</si>
  <si>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</si>
  <si>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</si>
  <si>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</si>
  <si>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</si>
  <si>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</si>
  <si>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</si>
  <si>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</si>
  <si>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</si>
  <si>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</si>
  <si>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</si>
  <si>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</si>
  <si>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</si>
  <si>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</si>
  <si>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</si>
  <si>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</si>
  <si>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</si>
  <si>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</si>
  <si>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</si>
  <si>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</si>
  <si>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</si>
  <si>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</si>
  <si>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</si>
  <si>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</si>
  <si>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</si>
  <si>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</si>
  <si>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</si>
  <si>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</si>
  <si>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</si>
  <si>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</si>
  <si>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</si>
  <si>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</si>
  <si>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</si>
  <si>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</si>
  <si>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</si>
  <si>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</si>
  <si>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</si>
  <si>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</si>
  <si>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</si>
  <si>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</si>
  <si>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</si>
  <si>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</si>
  <si>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</si>
  <si>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</si>
  <si>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</si>
  <si>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</si>
  <si>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</si>
  <si>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</si>
  <si>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</si>
  <si>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</si>
  <si>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</si>
  <si>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</si>
  <si>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</si>
  <si>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</si>
  <si>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</si>
  <si>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</si>
  <si>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</si>
  <si>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</si>
  <si>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</si>
  <si>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</si>
  <si>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</si>
  <si>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</si>
  <si>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</si>
  <si>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</si>
  <si>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</si>
  <si>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</si>
  <si>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</si>
  <si>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</si>
  <si>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</si>
  <si>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</si>
  <si>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</si>
  <si>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</si>
  <si>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</si>
  <si>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</si>
  <si>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</si>
  <si>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</si>
  <si>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</si>
  <si>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</si>
  <si>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</si>
  <si>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</si>
  <si>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</si>
  <si>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</si>
  <si>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</si>
  <si>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</si>
  <si>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</si>
  <si>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</si>
  <si>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</si>
  <si>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</si>
  <si>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</si>
  <si>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</si>
  <si>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</si>
  <si>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</si>
  <si>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</si>
  <si>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</si>
  <si>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</si>
  <si>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</si>
  <si>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</si>
  <si>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</si>
  <si>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</si>
  <si>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</si>
  <si>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</si>
  <si>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</si>
  <si>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</si>
  <si>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</si>
  <si>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</si>
  <si>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</si>
  <si>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</si>
  <si>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</si>
  <si>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</si>
  <si>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</si>
  <si>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</si>
  <si>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</si>
  <si>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</si>
  <si>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</si>
  <si>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</si>
  <si>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</si>
  <si>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</si>
  <si>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</si>
  <si>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</si>
  <si>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</si>
  <si>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</si>
  <si>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</si>
  <si>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</si>
  <si>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</si>
  <si>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</si>
  <si>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</si>
  <si>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</si>
  <si>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</si>
  <si>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</si>
  <si>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</si>
  <si>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</si>
  <si>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</si>
  <si>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</si>
  <si>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</si>
  <si>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</si>
  <si>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</si>
  <si>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</si>
  <si>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</si>
  <si>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</si>
  <si>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</si>
  <si>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</si>
  <si>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</si>
  <si>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</si>
  <si>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</si>
  <si>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</si>
  <si>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</si>
  <si>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</si>
  <si>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</si>
  <si>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</si>
  <si>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</si>
  <si>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</si>
  <si>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</si>
  <si>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</si>
  <si>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</si>
  <si>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</si>
  <si>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</si>
  <si>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</si>
  <si>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</si>
  <si>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</si>
  <si>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</si>
  <si>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</si>
  <si>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</si>
  <si>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</si>
  <si>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</si>
  <si>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</si>
  <si>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</si>
  <si>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</si>
  <si>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</si>
  <si>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</si>
  <si>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</si>
  <si>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</si>
  <si>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</si>
  <si>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</si>
  <si>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</si>
  <si>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</si>
  <si>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</si>
  <si>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</si>
  <si>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</si>
  <si>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</si>
  <si>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</si>
  <si>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</si>
  <si>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</si>
  <si>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</si>
  <si>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</si>
  <si>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</si>
  <si>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</si>
  <si>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</si>
  <si>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</si>
  <si>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</si>
  <si>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</si>
  <si>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</si>
  <si>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</si>
  <si>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</si>
  <si>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</si>
  <si>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</si>
  <si>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</si>
  <si>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</si>
  <si>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</si>
  <si>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</si>
  <si>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</si>
  <si>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</si>
  <si>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</si>
  <si>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</si>
  <si>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</si>
  <si>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</si>
  <si>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</si>
  <si>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</si>
  <si>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</si>
  <si>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</si>
  <si>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</si>
  <si>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</si>
  <si>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</si>
  <si>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</si>
  <si>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</si>
  <si>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</si>
  <si>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</si>
  <si>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</si>
  <si>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</si>
  <si>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</si>
  <si>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</si>
  <si>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</si>
  <si>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</si>
  <si>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</si>
  <si>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</si>
  <si>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</si>
  <si>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</si>
  <si>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</si>
  <si>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</si>
  <si>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</si>
  <si>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</si>
  <si>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</si>
  <si>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</si>
  <si>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</si>
  <si>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</si>
  <si>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</si>
  <si>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</si>
  <si>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</si>
  <si>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</si>
  <si>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</si>
  <si>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</si>
  <si>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</si>
  <si>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</si>
  <si>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</si>
  <si>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</si>
  <si>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</si>
  <si>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</si>
  <si>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</si>
  <si>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</si>
  <si>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</si>
  <si>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</si>
  <si>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</si>
  <si>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</si>
  <si>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</si>
  <si>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</si>
  <si>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</si>
  <si>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</si>
  <si>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</si>
  <si>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</si>
  <si>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</si>
  <si>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</si>
  <si>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</si>
  <si>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</si>
  <si>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</si>
  <si>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</si>
  <si>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</si>
  <si>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</si>
  <si>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</si>
  <si>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</si>
  <si>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</si>
  <si>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</si>
  <si>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</si>
  <si>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</si>
  <si>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</si>
  <si>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</si>
  <si>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</si>
  <si>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</si>
  <si>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</si>
  <si>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</si>
  <si>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</si>
  <si>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</si>
  <si>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</si>
  <si>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</si>
  <si>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</si>
  <si>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</si>
  <si>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</si>
  <si>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</si>
  <si>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</si>
  <si>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</si>
  <si>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</si>
  <si>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</si>
  <si>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</si>
  <si>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</si>
  <si>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</si>
  <si>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</si>
  <si>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</si>
  <si>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</si>
  <si>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</si>
  <si>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</si>
  <si>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</si>
  <si>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</si>
  <si>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</si>
  <si>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</si>
  <si>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</si>
  <si>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</si>
  <si>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</si>
  <si>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</si>
  <si>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</si>
  <si>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</si>
  <si>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</si>
  <si>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</si>
  <si>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</si>
  <si>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</si>
  <si>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</si>
  <si>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</si>
  <si>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</si>
  <si>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</si>
  <si>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</si>
  <si>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</si>
  <si>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</si>
  <si>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</si>
  <si>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</si>
  <si>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</si>
  <si>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</si>
  <si>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</si>
  <si>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</si>
  <si>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</si>
  <si>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</si>
  <si>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</si>
  <si>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</si>
  <si>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</si>
  <si>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</si>
  <si>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</si>
  <si>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</si>
  <si>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</si>
  <si>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</si>
  <si>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</si>
  <si>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</si>
  <si>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</si>
  <si>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</si>
  <si>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</si>
  <si>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</si>
  <si>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</si>
  <si>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</si>
  <si>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</si>
  <si>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</si>
  <si>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</si>
  <si>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</si>
  <si>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</si>
  <si>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</si>
  <si>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</si>
  <si>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</si>
  <si>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</si>
  <si>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</si>
  <si>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</si>
  <si>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</si>
  <si>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</si>
  <si>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</si>
  <si>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</si>
  <si>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</si>
  <si>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</si>
  <si>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</si>
  <si>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</si>
  <si>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</si>
  <si>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</si>
  <si>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</si>
  <si>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</si>
  <si>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</si>
  <si>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</si>
  <si>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</si>
  <si>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</si>
  <si>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</si>
  <si>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</si>
  <si>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</si>
  <si>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</si>
  <si>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</si>
  <si>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</si>
  <si>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</si>
  <si>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</si>
  <si>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</si>
  <si>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</si>
  <si>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</si>
  <si>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</si>
  <si>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</si>
  <si>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</si>
  <si>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</si>
  <si>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</si>
  <si>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</si>
  <si>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</si>
  <si>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</si>
  <si>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</si>
  <si>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</si>
  <si>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</si>
  <si>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</si>
  <si>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</si>
  <si>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</si>
  <si>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</si>
  <si>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</si>
  <si>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</si>
  <si>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</si>
  <si>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</si>
  <si>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</si>
  <si>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</si>
  <si>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</si>
  <si>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</si>
  <si>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</si>
  <si>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</si>
  <si>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</si>
  <si>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</si>
  <si>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</si>
  <si>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</si>
  <si>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</si>
  <si>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</si>
  <si>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</si>
  <si>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</si>
  <si>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</si>
  <si>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</si>
  <si>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</si>
  <si>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</si>
  <si>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</si>
  <si>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</si>
  <si>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</si>
  <si>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</si>
  <si>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</si>
  <si>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</si>
  <si>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</si>
  <si>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×</t>
    <phoneticPr fontId="12" type="noConversion"/>
  </si>
  <si>
    <t>005</t>
  </si>
  <si>
    <t>P3 五位數比大小</t>
  </si>
  <si>
    <t>Biggest</t>
  </si>
  <si>
    <t>Smallest</t>
  </si>
  <si>
    <t>Biggest to Smallest</t>
  </si>
  <si>
    <t>&gt;</t>
  </si>
  <si>
    <t>Smallest to Biggest</t>
  </si>
  <si>
    <t>&lt;</t>
  </si>
  <si>
    <t>Bigger</t>
  </si>
  <si>
    <t>Qtn</t>
  </si>
  <si>
    <t>、</t>
  </si>
  <si>
    <t>排列出來。</t>
  </si>
  <si>
    <t>請把</t>
  </si>
  <si>
    <t>QtnText</t>
  </si>
  <si>
    <t>Answer</t>
  </si>
  <si>
    <t>Number of ZERO :</t>
  </si>
  <si>
    <t>各題目含「零」數量 (由 0 ~ 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</si>
</sst>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16"/>
      <name val="標楷體"/>
      <family val="4"/>
      <charset val="136"/>
    </font>
    <font>
      <sz val="16"/>
      <color theme="1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16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/>
      <right style="dashDot">
        <color theme="0" tint="-0.34998626667073579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0" fillId="0" borderId="0" xfId="0"/>
    <xf numFmtId="0" fontId="13" fillId="0" borderId="0" xfId="0" applyFont="1" applyAlignment="1"/>
    <xf numFmtId="0" fontId="14" fillId="0" borderId="0" xfId="0" applyFont="1"/>
    <xf numFmtId="0" fontId="13" fillId="0" borderId="0" xfId="0" applyFont="1" applyAlignment="1" applyProtection="1">
      <alignment horizontal="right"/>
      <protection locked="0"/>
    </xf>
    <xf numFmtId="0" fontId="14" fillId="0" borderId="0" xfId="0" applyFont="1" applyBorder="1"/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1" xfId="0" applyFont="1" applyBorder="1"/>
    <xf numFmtId="0" fontId="0" fillId="0" borderId="5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quotePrefix="1"/>
    <xf numFmtId="0" fontId="14" fillId="0" borderId="10" xfId="0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14" fillId="0" borderId="12" xfId="0" applyFont="1" applyBorder="1"/>
    <xf numFmtId="0" fontId="0" fillId="0" borderId="0" xfId="0" applyAlignment="1">
      <alignment horizontal="center"/>
    </xf>
    <xf numFmtId="0" fontId="7" fillId="2" borderId="4" xfId="0" quotePrefix="1" applyNumberFormat="1" applyFont="1" applyFill="1" applyBorder="1" applyAlignment="1" applyProtection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0" xfId="0" applyBorder="1"/>
    <xf numFmtId="0" fontId="0" fillId="0" borderId="9" xfId="0" quotePrefix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10" fillId="2" borderId="4" xfId="0" applyNumberFormat="1" applyFont="1" applyFill="1" applyBorder="1" applyAlignment="1" applyProtection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C8C8FF"/>
      <color rgb="FFFF8585"/>
      <color rgb="FFE1E1FF"/>
      <color rgb="FFFF3232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R18" sqref="R18"/>
    </sheetView>
  </sheetViews>
  <sheetFormatPr defaultRowHeight="16.5"/>
  <cols>
    <col min="1" max="1" width="9.375" style="2" bestFit="1" customWidth="1"/>
    <col min="2" max="4" width="9" style="2"/>
    <col min="5" max="10" width="5.125" style="2" customWidth="1"/>
    <col min="11" max="16384" width="9" style="2"/>
  </cols>
  <sheetData>
    <row r="1" spans="1:10">
      <c r="A1" s="2" t="s">
        <v>4608</v>
      </c>
    </row>
    <row r="2" spans="1:10" ht="36.75">
      <c r="A2" s="3">
        <v>111111</v>
      </c>
      <c r="B2" s="4" t="str">
        <f>IF(A6="",IFERROR(VLOOKUP(A2,School!A:B,2,FALSE),"邵老師數學教室"),A6)</f>
        <v>邵老師數學教室</v>
      </c>
    </row>
    <row r="3" spans="1:10" ht="25.5">
      <c r="A3" s="5" t="s">
        <v>4609</v>
      </c>
      <c r="B3" s="6" t="s">
        <v>4610</v>
      </c>
    </row>
    <row r="4" spans="1:10" ht="25.5">
      <c r="B4" s="6" t="s">
        <v>4611</v>
      </c>
    </row>
    <row r="5" spans="1:10" ht="36.75">
      <c r="A5" s="7" t="s">
        <v>4612</v>
      </c>
      <c r="B5" s="4"/>
    </row>
    <row r="6" spans="1:10" ht="38.25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8" spans="1:10">
      <c r="A8" s="2" t="s">
        <v>4613</v>
      </c>
    </row>
    <row r="9" spans="1:10" ht="38.25">
      <c r="A9" s="113" t="s">
        <v>4637</v>
      </c>
      <c r="B9" s="113"/>
      <c r="C9" s="113"/>
      <c r="D9" s="113"/>
      <c r="E9" s="113"/>
      <c r="F9" s="113"/>
      <c r="G9" s="113"/>
      <c r="H9" s="113"/>
      <c r="I9" s="113"/>
      <c r="J9" s="113"/>
    </row>
    <row r="11" spans="1:10">
      <c r="A11" s="2" t="s">
        <v>4614</v>
      </c>
      <c r="E11" s="111" t="s">
        <v>4652</v>
      </c>
      <c r="F11" s="111"/>
      <c r="G11" s="111"/>
      <c r="H11" s="111"/>
      <c r="I11" s="111"/>
      <c r="J11" s="111"/>
    </row>
    <row r="12" spans="1:10" ht="36.75">
      <c r="A12" s="66" t="s">
        <v>4636</v>
      </c>
      <c r="E12" s="112">
        <v>0</v>
      </c>
      <c r="F12" s="112">
        <v>0</v>
      </c>
      <c r="G12" s="112">
        <v>1</v>
      </c>
      <c r="H12" s="112">
        <v>1</v>
      </c>
      <c r="I12" s="112">
        <v>2</v>
      </c>
      <c r="J12" s="112">
        <v>3</v>
      </c>
    </row>
    <row r="14" spans="1:10" ht="38.25">
      <c r="A14" s="8" t="s">
        <v>4615</v>
      </c>
    </row>
  </sheetData>
  <sheetProtection algorithmName="SHA-512" hashValue="4PTcQnO1ZWjKoGwLTx65OE9XLv8qhzOPdjzsi6RhvhXDd07ZV9DVYzNhHgWbZPRGlCAL9rxUQ++zEUWX+YjSNQ==" saltValue="/mNpqsj5atacA5tkwbDNGA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3">
    <mergeCell ref="E11:J11"/>
    <mergeCell ref="A6:J6"/>
    <mergeCell ref="A9:J9"/>
  </mergeCells>
  <phoneticPr fontId="1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63" t="s">
        <v>4635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6" customFormat="1">
      <c r="K1" s="16">
        <v>1</v>
      </c>
      <c r="L1" s="16">
        <v>2</v>
      </c>
      <c r="M1" s="16">
        <v>3</v>
      </c>
      <c r="N1" s="16">
        <v>4</v>
      </c>
      <c r="O1" s="16">
        <v>5</v>
      </c>
      <c r="P1" s="16">
        <v>6</v>
      </c>
      <c r="Q1" s="16">
        <v>7</v>
      </c>
      <c r="R1" s="16">
        <v>8</v>
      </c>
      <c r="S1" s="16">
        <v>9</v>
      </c>
      <c r="T1" s="16">
        <v>10</v>
      </c>
      <c r="U1" s="16">
        <v>11</v>
      </c>
    </row>
    <row r="2" spans="1:41">
      <c r="A2" t="s">
        <v>4626</v>
      </c>
      <c r="B2">
        <v>1</v>
      </c>
      <c r="F2" s="55" t="s">
        <v>4632</v>
      </c>
      <c r="G2" s="32"/>
      <c r="K2" s="25">
        <f ca="1">RANDBETWEEN(2,9)</f>
        <v>2</v>
      </c>
      <c r="L2" s="25">
        <f ca="1">IF(M2=0,RANDBETWEEN(1,9),RANDBETWEEN(0,9))</f>
        <v>6</v>
      </c>
      <c r="M2" s="52">
        <f ca="1">RANDBETWEEN(0,9)</f>
        <v>5</v>
      </c>
      <c r="N2" s="54" t="s">
        <v>15</v>
      </c>
      <c r="O2" s="53">
        <f ca="1">RANDBETWEEN(1,K2-1)</f>
        <v>1</v>
      </c>
      <c r="P2" s="53">
        <f ca="1">RANDBETWEEN(0,L2)</f>
        <v>1</v>
      </c>
      <c r="Q2" s="53">
        <f ca="1">RANDBETWEEN(0,M2)</f>
        <v>0</v>
      </c>
      <c r="R2" s="48" t="s">
        <v>4617</v>
      </c>
      <c r="S2" s="27">
        <f ca="1">IF(K2-O2=0,"",K2-O2)</f>
        <v>1</v>
      </c>
      <c r="T2" s="27">
        <f ca="1">IF((S2=""),IF(L2-P2=0,"",L2-P2),L2-P2)</f>
        <v>5</v>
      </c>
      <c r="U2" s="27">
        <f ca="1">M2-Q2</f>
        <v>5</v>
      </c>
      <c r="AA2" s="24"/>
      <c r="AB2" s="24"/>
      <c r="AC2" s="24"/>
      <c r="AD2" s="25"/>
    </row>
    <row r="3" spans="1:41">
      <c r="A3" t="s">
        <v>4626</v>
      </c>
      <c r="B3">
        <v>2</v>
      </c>
      <c r="F3" s="61" t="str">
        <f ca="1">VLOOKUP($B3-1,$E$22:$T$23,4,FALSE)</f>
        <v>一次借位(十位)</v>
      </c>
      <c r="G3" s="32"/>
      <c r="H3" s="32"/>
      <c r="I3" s="32"/>
      <c r="K3" s="41">
        <f ca="1">VLOOKUP($B3-1,$E$22:$T$23,5+K$1,FALSE)</f>
        <v>2</v>
      </c>
      <c r="L3" s="41">
        <f t="shared" ref="L3:U4" ca="1" si="0">VLOOKUP($B3-1,$E$22:$T$23,5+L$1,FALSE)</f>
        <v>2</v>
      </c>
      <c r="M3" s="41">
        <f t="shared" ca="1" si="0"/>
        <v>6</v>
      </c>
      <c r="N3" s="46" t="str">
        <f t="shared" ca="1" si="0"/>
        <v>-</v>
      </c>
      <c r="O3" s="41">
        <f t="shared" ca="1" si="0"/>
        <v>1</v>
      </c>
      <c r="P3" s="41">
        <f t="shared" ca="1" si="0"/>
        <v>7</v>
      </c>
      <c r="Q3" s="41">
        <f t="shared" ca="1" si="0"/>
        <v>1</v>
      </c>
      <c r="R3" s="41" t="str">
        <f t="shared" ca="1" si="0"/>
        <v>=</v>
      </c>
      <c r="S3" s="46" t="str">
        <f t="shared" ca="1" si="0"/>
        <v/>
      </c>
      <c r="T3" s="46">
        <f t="shared" ca="1" si="0"/>
        <v>5</v>
      </c>
      <c r="U3" s="46">
        <f t="shared" ca="1" si="0"/>
        <v>5</v>
      </c>
      <c r="AA3" s="24"/>
      <c r="AB3" s="24"/>
      <c r="AC3" s="24"/>
    </row>
    <row r="4" spans="1:41">
      <c r="A4" t="s">
        <v>4626</v>
      </c>
      <c r="B4">
        <v>3</v>
      </c>
      <c r="F4" s="61" t="str">
        <f ca="1">VLOOKUP($B4-1,$E$22:$T$23,4,FALSE)</f>
        <v>一次借位(個位)</v>
      </c>
      <c r="K4" s="41">
        <f ca="1">VLOOKUP($B4-1,$E$22:$T$23,5+K$1,FALSE)</f>
        <v>8</v>
      </c>
      <c r="L4" s="41">
        <f t="shared" ca="1" si="0"/>
        <v>4</v>
      </c>
      <c r="M4" s="41">
        <f t="shared" ca="1" si="0"/>
        <v>7</v>
      </c>
      <c r="N4" s="46" t="str">
        <f t="shared" ca="1" si="0"/>
        <v>-</v>
      </c>
      <c r="O4" s="41">
        <f t="shared" ca="1" si="0"/>
        <v>2</v>
      </c>
      <c r="P4" s="41">
        <f t="shared" ca="1" si="0"/>
        <v>1</v>
      </c>
      <c r="Q4" s="41">
        <f t="shared" ca="1" si="0"/>
        <v>8</v>
      </c>
      <c r="R4" s="41" t="str">
        <f t="shared" ca="1" si="0"/>
        <v>=</v>
      </c>
      <c r="S4" s="46">
        <f t="shared" ca="1" si="0"/>
        <v>6</v>
      </c>
      <c r="T4" s="46">
        <f t="shared" ca="1" si="0"/>
        <v>2</v>
      </c>
      <c r="U4" s="46">
        <f t="shared" ca="1" si="0"/>
        <v>8</v>
      </c>
      <c r="AC4" s="24"/>
      <c r="AD4" s="30"/>
    </row>
    <row r="5" spans="1:41">
      <c r="A5" t="s">
        <v>4626</v>
      </c>
      <c r="B5">
        <v>4</v>
      </c>
      <c r="F5" s="62" t="str">
        <f ca="1">IF($B$5&lt;&gt;$G$31,VLOOKUP($B5,$E$32:$T$35,4,FALSE),VLOOKUP($B$5,$A$40:$T$40,4,FALSE))</f>
        <v>二次借位</v>
      </c>
      <c r="K5" s="42">
        <f ca="1">IF($B$5&lt;&gt;$G$31,VLOOKUP($B5,$E$32:$T$35,J$31,FALSE),VLOOKUP($B$5,$A$40:$T$40,J$39,FALSE))</f>
        <v>4</v>
      </c>
      <c r="L5" s="42">
        <f t="shared" ref="L5:U5" ca="1" si="1">IF($B$5&lt;&gt;$G$31,VLOOKUP($B5,$E$32:$T$35,K$31,FALSE),VLOOKUP($B$5,$A$40:$T$40,K$39,FALSE))</f>
        <v>8</v>
      </c>
      <c r="M5" s="42">
        <f t="shared" ca="1" si="1"/>
        <v>5</v>
      </c>
      <c r="N5" s="51" t="str">
        <f t="shared" ca="1" si="1"/>
        <v>-</v>
      </c>
      <c r="O5" s="42">
        <f t="shared" ca="1" si="1"/>
        <v>1</v>
      </c>
      <c r="P5" s="42">
        <f t="shared" ca="1" si="1"/>
        <v>9</v>
      </c>
      <c r="Q5" s="42">
        <f t="shared" ca="1" si="1"/>
        <v>8</v>
      </c>
      <c r="R5" s="42" t="str">
        <f t="shared" ca="1" si="1"/>
        <v>=</v>
      </c>
      <c r="S5" s="51">
        <f t="shared" ca="1" si="1"/>
        <v>2</v>
      </c>
      <c r="T5" s="51">
        <f t="shared" ca="1" si="1"/>
        <v>8</v>
      </c>
      <c r="U5" s="51">
        <f t="shared" ca="1" si="1"/>
        <v>7</v>
      </c>
      <c r="AA5" s="109"/>
      <c r="AB5" s="109"/>
      <c r="AC5" s="109"/>
      <c r="AD5" s="109"/>
      <c r="AE5" s="109"/>
      <c r="AF5" s="109"/>
      <c r="AG5" s="109"/>
    </row>
    <row r="6" spans="1:41">
      <c r="A6" t="s">
        <v>4626</v>
      </c>
      <c r="B6">
        <v>5</v>
      </c>
      <c r="F6" s="62" t="str">
        <f ca="1">IF($B$6&lt;&gt;$G$31,VLOOKUP($B6,$E$32:$T$35,4,FALSE),VLOOKUP($B$6,$A$40:$T$40,4,FALSE))</f>
        <v>二次進位題</v>
      </c>
      <c r="K6" s="42">
        <f ca="1">IF($B$6&lt;&gt;$G$31,VLOOKUP($B6,$E$32:$T$35,J$31,FALSE),VLOOKUP($B$6,$A$40:$T$40,J$39,FALSE))</f>
        <v>4</v>
      </c>
      <c r="L6" s="42">
        <f t="shared" ref="L6:U6" ca="1" si="2">IF($B$6&lt;&gt;$G$31,VLOOKUP($B6,$E$32:$T$35,K$31,FALSE),VLOOKUP($B$6,$A$40:$T$40,K$39,FALSE))</f>
        <v>3</v>
      </c>
      <c r="M6" s="42">
        <f t="shared" ca="1" si="2"/>
        <v>4</v>
      </c>
      <c r="N6" s="51" t="str">
        <f t="shared" ca="1" si="2"/>
        <v>+</v>
      </c>
      <c r="O6" s="42">
        <f t="shared" ca="1" si="2"/>
        <v>1</v>
      </c>
      <c r="P6" s="42">
        <f t="shared" ca="1" si="2"/>
        <v>9</v>
      </c>
      <c r="Q6" s="42">
        <f t="shared" ca="1" si="2"/>
        <v>8</v>
      </c>
      <c r="R6" s="42" t="str">
        <f t="shared" ca="1" si="2"/>
        <v>=</v>
      </c>
      <c r="S6" s="51">
        <f t="shared" ca="1" si="2"/>
        <v>6</v>
      </c>
      <c r="T6" s="51">
        <f t="shared" ca="1" si="2"/>
        <v>3</v>
      </c>
      <c r="U6" s="51">
        <f t="shared" ca="1" si="2"/>
        <v>2</v>
      </c>
      <c r="AA6" s="110"/>
      <c r="AB6" s="110"/>
      <c r="AC6" s="110"/>
      <c r="AD6" s="110"/>
      <c r="AE6" s="110"/>
      <c r="AF6" s="110"/>
      <c r="AG6" s="110"/>
    </row>
    <row r="7" spans="1:41">
      <c r="A7" t="s">
        <v>4626</v>
      </c>
      <c r="B7">
        <v>6</v>
      </c>
      <c r="F7" s="62" t="str">
        <f ca="1">IF($B$7&lt;&gt;$G$31,VLOOKUP($B7,$E$32:$T$35,4,FALSE),VLOOKUP($B$7,$A$40:$T$40,4,FALSE))</f>
        <v>二次借位</v>
      </c>
      <c r="K7" s="42">
        <f ca="1">IF($B$7&lt;&gt;$G$31,VLOOKUP($B7,$E$32:$T$35,J$31,FALSE),VLOOKUP($B$7,$A$40:$T$40,J$39,FALSE))</f>
        <v>3</v>
      </c>
      <c r="L7" s="42">
        <f t="shared" ref="L7:U7" ca="1" si="3">IF($B$7&lt;&gt;$G$31,VLOOKUP($B7,$E$32:$T$35,K$31,FALSE),VLOOKUP($B$7,$A$40:$T$40,K$39,FALSE))</f>
        <v>7</v>
      </c>
      <c r="M7" s="42">
        <f t="shared" ca="1" si="3"/>
        <v>6</v>
      </c>
      <c r="N7" s="51" t="str">
        <f t="shared" ca="1" si="3"/>
        <v>-</v>
      </c>
      <c r="O7" s="42">
        <f t="shared" ca="1" si="3"/>
        <v>2</v>
      </c>
      <c r="P7" s="42">
        <f t="shared" ca="1" si="3"/>
        <v>9</v>
      </c>
      <c r="Q7" s="42">
        <f t="shared" ca="1" si="3"/>
        <v>9</v>
      </c>
      <c r="R7" s="42" t="str">
        <f t="shared" ca="1" si="3"/>
        <v>=</v>
      </c>
      <c r="S7" s="51" t="str">
        <f t="shared" ca="1" si="3"/>
        <v/>
      </c>
      <c r="T7" s="51">
        <f t="shared" ca="1" si="3"/>
        <v>7</v>
      </c>
      <c r="U7" s="51">
        <f t="shared" ca="1" si="3"/>
        <v>7</v>
      </c>
      <c r="AA7" s="30"/>
      <c r="AB7" s="30"/>
      <c r="AC7" s="30"/>
      <c r="AD7" s="31"/>
    </row>
    <row r="8" spans="1:41">
      <c r="AC8" s="24"/>
    </row>
    <row r="9" spans="1:41">
      <c r="AC9" s="24"/>
      <c r="AD9" s="30"/>
    </row>
    <row r="10" spans="1:41">
      <c r="AA10" s="109"/>
      <c r="AB10" s="109"/>
      <c r="AC10" s="109"/>
      <c r="AD10" s="109"/>
      <c r="AE10" s="109"/>
      <c r="AF10" s="109"/>
      <c r="AG10" s="109"/>
    </row>
    <row r="11" spans="1:41">
      <c r="AA11" s="110"/>
      <c r="AB11" s="110"/>
      <c r="AC11" s="110"/>
      <c r="AD11" s="110"/>
      <c r="AE11" s="110"/>
      <c r="AF11" s="110"/>
      <c r="AG11" s="110"/>
    </row>
    <row r="12" spans="1:41">
      <c r="AA12" s="30"/>
      <c r="AB12" s="30"/>
      <c r="AC12" s="30"/>
      <c r="AD12" s="31"/>
    </row>
    <row r="13" spans="1:41">
      <c r="AA13" s="32" t="s">
        <v>4619</v>
      </c>
      <c r="AB13" s="32" t="s">
        <v>4620</v>
      </c>
      <c r="AC13" s="24"/>
    </row>
    <row r="14" spans="1:41">
      <c r="AA14" s="32" t="s">
        <v>4621</v>
      </c>
      <c r="AB14" s="32" t="s">
        <v>4618</v>
      </c>
      <c r="AC14" s="24"/>
      <c r="AD14" s="24"/>
      <c r="AO14" s="57"/>
    </row>
    <row r="15" spans="1:41">
      <c r="AA15" s="109"/>
      <c r="AB15" s="109"/>
      <c r="AC15" s="109"/>
      <c r="AD15" s="109"/>
      <c r="AE15" s="109"/>
      <c r="AF15" s="109"/>
      <c r="AG15" s="109"/>
      <c r="AO15" s="60"/>
    </row>
    <row r="16" spans="1:41">
      <c r="AA16" s="110"/>
      <c r="AB16" s="110"/>
      <c r="AC16" s="110"/>
      <c r="AD16" s="110"/>
      <c r="AE16" s="110"/>
      <c r="AF16" s="110"/>
      <c r="AG16" s="110"/>
      <c r="AO16" s="56"/>
    </row>
    <row r="17" spans="1:33">
      <c r="AA17" s="30"/>
      <c r="AB17" s="30"/>
      <c r="AC17" s="30"/>
      <c r="AD17" s="31"/>
    </row>
    <row r="18" spans="1:33">
      <c r="AA18" s="32" t="s">
        <v>4622</v>
      </c>
      <c r="AB18" s="32" t="s">
        <v>4620</v>
      </c>
      <c r="AC18" s="24"/>
    </row>
    <row r="19" spans="1:33">
      <c r="AA19" s="32" t="s">
        <v>4621</v>
      </c>
      <c r="AB19" s="32" t="s">
        <v>4618</v>
      </c>
      <c r="AC19" s="24"/>
      <c r="AD19" s="24"/>
    </row>
    <row r="20" spans="1:33">
      <c r="AA20" s="109"/>
      <c r="AB20" s="109"/>
      <c r="AC20" s="109"/>
      <c r="AD20" s="109"/>
      <c r="AE20" s="109"/>
      <c r="AF20" s="109"/>
      <c r="AG20" s="109"/>
    </row>
    <row r="21" spans="1:33">
      <c r="A21" t="s">
        <v>4627</v>
      </c>
      <c r="AA21" s="110"/>
      <c r="AB21" s="110"/>
      <c r="AC21" s="110"/>
      <c r="AD21" s="110"/>
      <c r="AE21" s="110"/>
      <c r="AF21" s="110"/>
      <c r="AG21" s="110"/>
    </row>
    <row r="22" spans="1:33">
      <c r="E22">
        <f ca="1">RANK(F22,$F$22:$F$23)</f>
        <v>2</v>
      </c>
      <c r="F22">
        <f ca="1">RAND()</f>
        <v>0.14354756553855563</v>
      </c>
      <c r="H22" t="s">
        <v>4630</v>
      </c>
      <c r="J22" s="31">
        <f ca="1">RANDBETWEEN(2,9)</f>
        <v>8</v>
      </c>
      <c r="K22" s="31">
        <f ca="1">IF(L22=0,RANDBETWEEN(3,9),RANDBETWEEN(2,9))</f>
        <v>4</v>
      </c>
      <c r="L22" s="49">
        <f ca="1">RANDBETWEEN(1,8)</f>
        <v>7</v>
      </c>
      <c r="M22" s="50" t="s">
        <v>15</v>
      </c>
      <c r="N22" s="37">
        <f ca="1">RANDBETWEEN(1,J22-1)</f>
        <v>2</v>
      </c>
      <c r="O22" s="37">
        <f ca="1">RANDBETWEEN(1,K22-1)</f>
        <v>1</v>
      </c>
      <c r="P22" s="37">
        <f ca="1">RANDBETWEEN(L22+1,9)</f>
        <v>8</v>
      </c>
      <c r="Q22" s="48" t="s">
        <v>4617</v>
      </c>
      <c r="R22" s="27">
        <f ca="1">IF(J22-N22=0,"",J22-N22)</f>
        <v>6</v>
      </c>
      <c r="S22" s="27">
        <f ca="1">IF((R22=""),IF(K22-O22-1=0,"",K22-O22-1),K22-O22-1)</f>
        <v>2</v>
      </c>
      <c r="T22" s="27">
        <f ca="1">L22+10-1-P22</f>
        <v>8</v>
      </c>
      <c r="AA22" s="30"/>
      <c r="AB22" s="30"/>
      <c r="AC22" s="30"/>
      <c r="AD22" s="31"/>
      <c r="AE22" s="31">
        <f ca="1">RANDBETWEEN(1,7)</f>
        <v>1</v>
      </c>
      <c r="AF22" s="31">
        <f ca="1">RANDBETWEEN(1,9)</f>
        <v>9</v>
      </c>
      <c r="AG22" s="31">
        <f ca="1">RANDBETWEEN(0,AG24)</f>
        <v>9</v>
      </c>
    </row>
    <row r="23" spans="1:33">
      <c r="E23" s="16">
        <f ca="1">RANK(F23,$F$22:$F$23)</f>
        <v>1</v>
      </c>
      <c r="F23" s="16">
        <f ca="1">RAND()</f>
        <v>0.1921044705074626</v>
      </c>
      <c r="H23" s="16" t="s">
        <v>4631</v>
      </c>
      <c r="J23" s="58">
        <f ca="1">IF(K23=0,RANDBETWEEN(3,9),RANDBETWEEN(2,9))</f>
        <v>2</v>
      </c>
      <c r="K23" s="58">
        <f ca="1">RANDBETWEEN(0,8)</f>
        <v>2</v>
      </c>
      <c r="L23" s="58">
        <f ca="1">RANDBETWEEN(0,9)</f>
        <v>6</v>
      </c>
      <c r="M23" s="50" t="s">
        <v>15</v>
      </c>
      <c r="N23" s="58">
        <f ca="1">RANDBETWEEN(1,J23-1)</f>
        <v>1</v>
      </c>
      <c r="O23" s="58">
        <f ca="1">RANDBETWEEN(K23+1,9)</f>
        <v>7</v>
      </c>
      <c r="P23" s="58">
        <f ca="1">RANDBETWEEN(0,L23)</f>
        <v>1</v>
      </c>
      <c r="Q23" s="48" t="s">
        <v>4617</v>
      </c>
      <c r="R23" s="59" t="str">
        <f ca="1">IF((AO16=""),IF(J23-N23-1=0,"",J23-N23-1),J23-N23-1)</f>
        <v/>
      </c>
      <c r="S23" s="59">
        <f ca="1">K23+10-O23</f>
        <v>5</v>
      </c>
      <c r="T23" s="59">
        <f ca="1">L23-P23</f>
        <v>5</v>
      </c>
      <c r="AA23" s="32" t="s">
        <v>4619</v>
      </c>
      <c r="AB23" s="32" t="s">
        <v>4620</v>
      </c>
      <c r="AC23" s="24"/>
      <c r="AD23" s="28" t="s">
        <v>4616</v>
      </c>
      <c r="AE23" s="29">
        <f ca="1">RANDBETWEEN(1,9-AE22-1)</f>
        <v>6</v>
      </c>
      <c r="AF23" s="29">
        <f ca="1">RANDBETWEEN(10-AF22,9)</f>
        <v>5</v>
      </c>
      <c r="AG23" s="29">
        <f ca="1">AG24-AG22</f>
        <v>0</v>
      </c>
    </row>
    <row r="24" spans="1:33">
      <c r="AA24" s="32" t="s">
        <v>4623</v>
      </c>
      <c r="AB24" s="32" t="s">
        <v>4618</v>
      </c>
      <c r="AC24" s="24"/>
      <c r="AD24" s="24"/>
      <c r="AE24" s="26">
        <f ca="1">AE22+AE23+1</f>
        <v>8</v>
      </c>
      <c r="AF24" s="26">
        <f ca="1">MOD(AF22+AF23,10)</f>
        <v>4</v>
      </c>
      <c r="AG24" s="26">
        <f ca="1">RANDBETWEEN(0,9)</f>
        <v>9</v>
      </c>
    </row>
    <row r="25" spans="1:33">
      <c r="AA25" s="109"/>
      <c r="AB25" s="109"/>
      <c r="AC25" s="109"/>
      <c r="AD25" s="109"/>
      <c r="AE25" s="109"/>
      <c r="AF25" s="109"/>
      <c r="AG25" s="109"/>
    </row>
    <row r="26" spans="1:33">
      <c r="AA26" s="110"/>
      <c r="AB26" s="110"/>
      <c r="AC26" s="110"/>
      <c r="AD26" s="110"/>
      <c r="AE26" s="110"/>
      <c r="AF26" s="110"/>
      <c r="AG26" s="110"/>
    </row>
    <row r="27" spans="1:33">
      <c r="AA27" s="30"/>
      <c r="AB27" s="30"/>
      <c r="AC27" s="30"/>
      <c r="AD27" s="31"/>
      <c r="AE27" s="31">
        <f ca="1">IF(AF27=0,RANDBETWEEN(3,9),RANDBETWEEN(2,9))</f>
        <v>4</v>
      </c>
      <c r="AF27" s="31">
        <f ca="1">RANDBETWEEN(1,8)</f>
        <v>5</v>
      </c>
      <c r="AG27" s="31">
        <f ca="1">RANDBETWEEN(0,8)</f>
        <v>0</v>
      </c>
    </row>
    <row r="28" spans="1:33">
      <c r="AA28" s="32" t="s">
        <v>4622</v>
      </c>
      <c r="AB28" s="32" t="s">
        <v>4620</v>
      </c>
      <c r="AC28" s="24"/>
      <c r="AD28" s="28" t="s">
        <v>15</v>
      </c>
      <c r="AE28" s="29">
        <f ca="1">RANDBETWEEN(1,AE27-1)</f>
        <v>2</v>
      </c>
      <c r="AF28" s="29">
        <f ca="1">RANDBETWEEN(AF27+1,9)</f>
        <v>6</v>
      </c>
      <c r="AG28" s="29">
        <f ca="1">RANDBETWEEN(AG27+1,9)</f>
        <v>3</v>
      </c>
    </row>
    <row r="29" spans="1:33">
      <c r="AA29" s="32" t="s">
        <v>4621</v>
      </c>
      <c r="AB29" s="32" t="s">
        <v>4618</v>
      </c>
      <c r="AC29" s="24"/>
      <c r="AD29" s="24"/>
      <c r="AE29" s="26">
        <f ca="1">IF((AD29=""),IF(AE27-AE28-1=0,"",AE27-AE28-1),AE27-AE28-1)</f>
        <v>1</v>
      </c>
      <c r="AF29" s="26">
        <f ca="1">AF27+10-1-AF28</f>
        <v>8</v>
      </c>
      <c r="AG29" s="26">
        <f ca="1">AG27+10-AG28</f>
        <v>7</v>
      </c>
    </row>
    <row r="30" spans="1:33">
      <c r="AA30" s="109"/>
      <c r="AB30" s="109"/>
      <c r="AC30" s="109"/>
      <c r="AD30" s="109"/>
      <c r="AE30" s="109"/>
      <c r="AF30" s="109"/>
      <c r="AG30" s="109"/>
    </row>
    <row r="31" spans="1:33">
      <c r="A31" s="16" t="s">
        <v>4628</v>
      </c>
      <c r="G31">
        <f ca="1">RANDBETWEEN(4,6)</f>
        <v>5</v>
      </c>
      <c r="J31">
        <v>6</v>
      </c>
      <c r="K31">
        <v>7</v>
      </c>
      <c r="L31" s="16">
        <v>8</v>
      </c>
      <c r="M31" s="16">
        <v>9</v>
      </c>
      <c r="N31" s="16">
        <v>10</v>
      </c>
      <c r="O31" s="16">
        <v>11</v>
      </c>
      <c r="P31" s="16">
        <v>12</v>
      </c>
      <c r="Q31" s="16">
        <v>13</v>
      </c>
      <c r="R31" s="16">
        <v>14</v>
      </c>
      <c r="S31" s="16">
        <v>15</v>
      </c>
      <c r="T31" s="16">
        <v>16</v>
      </c>
      <c r="U31" s="16">
        <v>17</v>
      </c>
      <c r="V31" s="16">
        <v>18</v>
      </c>
      <c r="AA31" s="110"/>
      <c r="AB31" s="110"/>
      <c r="AC31" s="110"/>
      <c r="AD31" s="110"/>
      <c r="AE31" s="110"/>
      <c r="AF31" s="110"/>
      <c r="AG31" s="110"/>
    </row>
    <row r="32" spans="1:33">
      <c r="E32">
        <f ca="1">RANK(F32,$F$32:$F$35)+3</f>
        <v>4</v>
      </c>
      <c r="F32" s="16">
        <f ca="1">RAND()</f>
        <v>0.63380115845233931</v>
      </c>
      <c r="H32" t="s">
        <v>4629</v>
      </c>
      <c r="J32" s="31">
        <f ca="1">IF(K32=0,RANDBETWEEN(3,9),RANDBETWEEN(2,9))</f>
        <v>4</v>
      </c>
      <c r="K32" s="31">
        <f ca="1">RANDBETWEEN(1,8)</f>
        <v>8</v>
      </c>
      <c r="L32" s="49">
        <f ca="1">RANDBETWEEN(0,8)</f>
        <v>5</v>
      </c>
      <c r="M32" s="50" t="s">
        <v>15</v>
      </c>
      <c r="N32" s="37">
        <f ca="1">RANDBETWEEN(1,J32-1)</f>
        <v>1</v>
      </c>
      <c r="O32" s="37">
        <f t="shared" ref="O32:P35" ca="1" si="4">RANDBETWEEN(K32+1,9)</f>
        <v>9</v>
      </c>
      <c r="P32" s="37">
        <f t="shared" ca="1" si="4"/>
        <v>8</v>
      </c>
      <c r="Q32" s="48" t="s">
        <v>4617</v>
      </c>
      <c r="R32" s="26">
        <f ca="1">IF(J32-N32-1=0,"",J32-N32-1)</f>
        <v>2</v>
      </c>
      <c r="S32" s="26">
        <f ca="1">K32+10-1-O32</f>
        <v>8</v>
      </c>
      <c r="T32" s="26">
        <f ca="1">L32+10-P32</f>
        <v>7</v>
      </c>
    </row>
    <row r="33" spans="1:24">
      <c r="E33" s="16">
        <f ca="1">RANK(F33,$F$32:$F$35)+3</f>
        <v>6</v>
      </c>
      <c r="F33" s="16">
        <f ca="1">RAND()</f>
        <v>0.58650144389307635</v>
      </c>
      <c r="H33" s="16" t="s">
        <v>4629</v>
      </c>
      <c r="J33" s="31">
        <f ca="1">IF(K33=0,RANDBETWEEN(3,9),RANDBETWEEN(2,9))</f>
        <v>3</v>
      </c>
      <c r="K33" s="31">
        <f ca="1">RANDBETWEEN(1,8)</f>
        <v>7</v>
      </c>
      <c r="L33" s="49">
        <f ca="1">RANDBETWEEN(0,8)</f>
        <v>6</v>
      </c>
      <c r="M33" s="50" t="s">
        <v>15</v>
      </c>
      <c r="N33" s="37">
        <f ca="1">RANDBETWEEN(1,J33-1)</f>
        <v>2</v>
      </c>
      <c r="O33" s="37">
        <f t="shared" ca="1" si="4"/>
        <v>9</v>
      </c>
      <c r="P33" s="37">
        <f t="shared" ca="1" si="4"/>
        <v>9</v>
      </c>
      <c r="Q33" s="48" t="s">
        <v>4617</v>
      </c>
      <c r="R33" s="26" t="str">
        <f ca="1">IF(J33-N33-1=0,"",J33-N33-1)</f>
        <v/>
      </c>
      <c r="S33" s="26">
        <f ca="1">K33+10-1-O33</f>
        <v>7</v>
      </c>
      <c r="T33" s="26">
        <f ca="1">L33+10-P33</f>
        <v>7</v>
      </c>
    </row>
    <row r="34" spans="1:24">
      <c r="E34" s="16">
        <f ca="1">RANK(F34,$F$32:$F$35)+3</f>
        <v>5</v>
      </c>
      <c r="F34" s="16">
        <f ca="1">RAND()</f>
        <v>0.61172481611924068</v>
      </c>
      <c r="H34" s="16" t="s">
        <v>4629</v>
      </c>
      <c r="J34" s="31">
        <f ca="1">IF(K34=0,RANDBETWEEN(3,9),RANDBETWEEN(2,9))</f>
        <v>3</v>
      </c>
      <c r="K34" s="31">
        <f ca="1">RANDBETWEEN(1,8)</f>
        <v>2</v>
      </c>
      <c r="L34" s="49">
        <f ca="1">RANDBETWEEN(0,8)</f>
        <v>4</v>
      </c>
      <c r="M34" s="50" t="s">
        <v>15</v>
      </c>
      <c r="N34" s="37">
        <f ca="1">RANDBETWEEN(1,J34-1)</f>
        <v>1</v>
      </c>
      <c r="O34" s="37">
        <f t="shared" ca="1" si="4"/>
        <v>3</v>
      </c>
      <c r="P34" s="37">
        <f t="shared" ca="1" si="4"/>
        <v>7</v>
      </c>
      <c r="Q34" s="48" t="s">
        <v>4617</v>
      </c>
      <c r="R34" s="26">
        <f ca="1">IF(J34-N34-1=0,"",J34-N34-1)</f>
        <v>1</v>
      </c>
      <c r="S34" s="26">
        <f ca="1">K34+10-1-O34</f>
        <v>8</v>
      </c>
      <c r="T34" s="26">
        <f ca="1">L34+10-P34</f>
        <v>7</v>
      </c>
    </row>
    <row r="35" spans="1:24">
      <c r="E35" s="16">
        <f ca="1">RANK(F35,$F$32:$F$35)+3</f>
        <v>7</v>
      </c>
      <c r="F35" s="16">
        <f ca="1">RAND()</f>
        <v>0.53283154850178482</v>
      </c>
      <c r="H35" s="16" t="s">
        <v>4629</v>
      </c>
      <c r="J35" s="31">
        <f ca="1">IF(K35=0,RANDBETWEEN(3,9),RANDBETWEEN(2,9))</f>
        <v>3</v>
      </c>
      <c r="K35" s="31">
        <f ca="1">RANDBETWEEN(1,8)</f>
        <v>3</v>
      </c>
      <c r="L35" s="49">
        <f ca="1">RANDBETWEEN(0,8)</f>
        <v>3</v>
      </c>
      <c r="M35" s="50" t="s">
        <v>15</v>
      </c>
      <c r="N35" s="37">
        <f ca="1">RANDBETWEEN(1,J35-1)</f>
        <v>1</v>
      </c>
      <c r="O35" s="37">
        <f t="shared" ca="1" si="4"/>
        <v>5</v>
      </c>
      <c r="P35" s="37">
        <f t="shared" ca="1" si="4"/>
        <v>4</v>
      </c>
      <c r="Q35" s="48" t="s">
        <v>4617</v>
      </c>
      <c r="R35" s="26">
        <f ca="1">IF(J35-N35-1=0,"",J35-N35-1)</f>
        <v>1</v>
      </c>
      <c r="S35" s="26">
        <f ca="1">K35+10-1-O35</f>
        <v>7</v>
      </c>
      <c r="T35" s="26">
        <f ca="1">L35+10-P35</f>
        <v>9</v>
      </c>
    </row>
    <row r="36" spans="1:24">
      <c r="J36" s="31"/>
      <c r="K36" s="31"/>
      <c r="L36" s="49"/>
      <c r="M36" s="50"/>
      <c r="N36" s="37"/>
      <c r="O36" s="37"/>
      <c r="P36" s="37"/>
      <c r="Q36" s="48"/>
      <c r="R36" s="26"/>
      <c r="S36" s="26"/>
      <c r="T36" s="26"/>
    </row>
    <row r="39" spans="1:24">
      <c r="A39" s="34"/>
      <c r="B39" s="34"/>
      <c r="J39">
        <v>10</v>
      </c>
      <c r="K39">
        <v>11</v>
      </c>
      <c r="L39" s="16">
        <v>12</v>
      </c>
      <c r="M39" s="16">
        <v>13</v>
      </c>
      <c r="N39" s="16">
        <v>14</v>
      </c>
      <c r="O39" s="16">
        <v>15</v>
      </c>
      <c r="P39" s="16">
        <v>16</v>
      </c>
      <c r="Q39" s="16">
        <v>17</v>
      </c>
      <c r="R39" s="16">
        <v>18</v>
      </c>
      <c r="S39" s="16">
        <v>19</v>
      </c>
      <c r="T39" s="16">
        <v>20</v>
      </c>
      <c r="X39" s="34"/>
    </row>
    <row r="40" spans="1:24">
      <c r="A40">
        <f ca="1">G31</f>
        <v>5</v>
      </c>
      <c r="B40" s="34">
        <f ca="1">RANDBETWEEN(1,3)</f>
        <v>2</v>
      </c>
      <c r="C40" s="34"/>
      <c r="D40" s="34" t="str">
        <f ca="1">VLOOKUP(B40,A43:T46,4,FALSE)</f>
        <v>二次進位題</v>
      </c>
      <c r="E40" s="34"/>
      <c r="F40" s="34"/>
      <c r="G40" s="34"/>
      <c r="H40" s="34"/>
      <c r="I40" s="34"/>
      <c r="J40" s="41">
        <f t="shared" ref="J40:T40" ca="1" si="5">VLOOKUP($B$40,$A$43:$T$46,J39,FALSE)</f>
        <v>4</v>
      </c>
      <c r="K40" s="41">
        <f t="shared" ca="1" si="5"/>
        <v>3</v>
      </c>
      <c r="L40" s="41">
        <f t="shared" ca="1" si="5"/>
        <v>4</v>
      </c>
      <c r="M40" s="41" t="str">
        <f t="shared" ca="1" si="5"/>
        <v>+</v>
      </c>
      <c r="N40" s="41">
        <f t="shared" ca="1" si="5"/>
        <v>1</v>
      </c>
      <c r="O40" s="41">
        <f t="shared" ca="1" si="5"/>
        <v>9</v>
      </c>
      <c r="P40" s="41">
        <f t="shared" ca="1" si="5"/>
        <v>8</v>
      </c>
      <c r="Q40" s="41" t="str">
        <f t="shared" ca="1" si="5"/>
        <v>=</v>
      </c>
      <c r="R40" s="46">
        <f t="shared" ca="1" si="5"/>
        <v>6</v>
      </c>
      <c r="S40" s="46">
        <f t="shared" ca="1" si="5"/>
        <v>3</v>
      </c>
      <c r="T40" s="46">
        <f t="shared" ca="1" si="5"/>
        <v>2</v>
      </c>
      <c r="W40" s="34"/>
    </row>
    <row r="41" spans="1:24">
      <c r="A41" s="34"/>
      <c r="B41" s="34"/>
      <c r="C41" s="34"/>
      <c r="D41" s="34"/>
      <c r="E41" s="34"/>
      <c r="F41" s="34"/>
      <c r="G41" s="34"/>
      <c r="H41" s="34"/>
      <c r="I41" s="41"/>
      <c r="J41" s="41"/>
      <c r="K41" s="47"/>
      <c r="L41" s="41"/>
      <c r="M41" s="41"/>
      <c r="N41" s="41"/>
      <c r="O41" s="41"/>
      <c r="P41" s="46"/>
      <c r="Q41" s="46"/>
      <c r="R41" s="46"/>
      <c r="S41" s="34"/>
      <c r="T41" s="34"/>
      <c r="W41" s="34"/>
    </row>
    <row r="42" spans="1:24">
      <c r="A42" s="34"/>
      <c r="B42" s="34"/>
      <c r="C42" s="34"/>
      <c r="D42" s="34"/>
      <c r="E42" s="33"/>
      <c r="F42" s="33"/>
      <c r="G42" s="33"/>
      <c r="H42" s="33"/>
      <c r="I42" s="37"/>
      <c r="J42" s="37"/>
      <c r="K42" s="37"/>
      <c r="L42" s="41"/>
      <c r="M42" s="41"/>
      <c r="N42" s="41"/>
      <c r="O42" s="41"/>
      <c r="P42" s="41"/>
      <c r="Q42" s="41"/>
      <c r="R42" s="41"/>
      <c r="S42" s="34"/>
      <c r="T42" s="34"/>
      <c r="W42" s="34"/>
    </row>
    <row r="43" spans="1:24">
      <c r="A43" s="34"/>
      <c r="B43" s="34"/>
      <c r="C43" s="35">
        <v>1</v>
      </c>
      <c r="D43" s="108" t="s">
        <v>4625</v>
      </c>
      <c r="E43" s="108"/>
      <c r="F43" s="108"/>
      <c r="G43" s="108"/>
      <c r="H43" s="33"/>
      <c r="I43" s="33"/>
      <c r="J43" s="37">
        <f ca="1">RANDBETWEEN(1,R43-1)</f>
        <v>1</v>
      </c>
      <c r="K43" s="37">
        <f ca="1">RANDBETWEEN(0,S43)</f>
        <v>0</v>
      </c>
      <c r="L43" s="37">
        <f ca="1">RANDBETWEEN(0,T43)</f>
        <v>2</v>
      </c>
      <c r="M43" s="40" t="s">
        <v>4616</v>
      </c>
      <c r="N43" s="37">
        <f ca="1">IF(R43-J43=0,"",R43-J43)</f>
        <v>5</v>
      </c>
      <c r="O43" s="37">
        <f ca="1">S43-K43</f>
        <v>1</v>
      </c>
      <c r="P43" s="37">
        <f ca="1">T43-L43</f>
        <v>0</v>
      </c>
      <c r="Q43" s="44" t="s">
        <v>4617</v>
      </c>
      <c r="R43" s="38">
        <f ca="1">RANDBETWEEN(2,9)</f>
        <v>6</v>
      </c>
      <c r="S43" s="38">
        <f ca="1">RANDBETWEEN(0,9)</f>
        <v>1</v>
      </c>
      <c r="T43" s="38">
        <f ca="1">RANDBETWEEN(0,9)</f>
        <v>2</v>
      </c>
      <c r="W43" s="34"/>
    </row>
    <row r="44" spans="1:24">
      <c r="A44" s="34">
        <f ca="1">RANK(B44,$B$43:$B$46)</f>
        <v>3</v>
      </c>
      <c r="B44" s="34">
        <f ca="1">RAND()</f>
        <v>0.25298749214442517</v>
      </c>
      <c r="C44" s="36">
        <v>2</v>
      </c>
      <c r="D44" s="107" t="s">
        <v>4633</v>
      </c>
      <c r="E44" s="107"/>
      <c r="F44" s="107"/>
      <c r="G44" s="107"/>
      <c r="H44" s="39"/>
      <c r="I44" s="39"/>
      <c r="J44" s="37">
        <f ca="1">RANDBETWEEN(1,R44-1)</f>
        <v>6</v>
      </c>
      <c r="K44" s="37">
        <f ca="1">RANDBETWEEN(0,8)</f>
        <v>7</v>
      </c>
      <c r="L44" s="37">
        <f ca="1">RANDBETWEEN(1,9)</f>
        <v>3</v>
      </c>
      <c r="M44" s="40" t="s">
        <v>4616</v>
      </c>
      <c r="N44" s="37">
        <f ca="1">IF(R44-J44=0,"",R44-J44)</f>
        <v>2</v>
      </c>
      <c r="O44" s="37">
        <f ca="1">RANDBETWEEN(0,9-K44-1)</f>
        <v>1</v>
      </c>
      <c r="P44" s="37">
        <f ca="1">RANDBETWEEN(10-L44,9)</f>
        <v>8</v>
      </c>
      <c r="Q44" s="44" t="s">
        <v>4617</v>
      </c>
      <c r="R44" s="38">
        <f ca="1">RANDBETWEEN(2,9)</f>
        <v>8</v>
      </c>
      <c r="S44" s="38">
        <f ca="1">K44+O44+1</f>
        <v>9</v>
      </c>
      <c r="T44" s="38">
        <f ca="1">MOD(L44+P44,10)</f>
        <v>1</v>
      </c>
      <c r="W44" s="34"/>
    </row>
    <row r="45" spans="1:24">
      <c r="A45" s="34">
        <f ca="1">RANK(B45,$B$43:$B$46)</f>
        <v>1</v>
      </c>
      <c r="B45" s="34">
        <f ca="1">RAND()</f>
        <v>0.89676321758022381</v>
      </c>
      <c r="C45" s="35">
        <v>3</v>
      </c>
      <c r="D45" s="107" t="s">
        <v>4634</v>
      </c>
      <c r="E45" s="107"/>
      <c r="F45" s="107"/>
      <c r="G45" s="107"/>
      <c r="H45" s="43"/>
      <c r="I45" s="45"/>
      <c r="J45" s="37">
        <f ca="1">RANDBETWEEN(1,7)</f>
        <v>2</v>
      </c>
      <c r="K45" s="37">
        <f ca="1">RANDBETWEEN(1,9)</f>
        <v>7</v>
      </c>
      <c r="L45" s="37">
        <f ca="1">RANDBETWEEN(0,T45)</f>
        <v>2</v>
      </c>
      <c r="M45" s="40" t="s">
        <v>4616</v>
      </c>
      <c r="N45" s="37">
        <f ca="1">RANDBETWEEN(1,9-J45-1)</f>
        <v>5</v>
      </c>
      <c r="O45" s="37">
        <f ca="1">RANDBETWEEN(10-K45,9)</f>
        <v>5</v>
      </c>
      <c r="P45" s="37">
        <f ca="1">T45-L45</f>
        <v>7</v>
      </c>
      <c r="Q45" s="44" t="s">
        <v>4617</v>
      </c>
      <c r="R45" s="38">
        <f ca="1">J45+N45+1</f>
        <v>8</v>
      </c>
      <c r="S45" s="38">
        <f ca="1">MOD(K45+O45,10)</f>
        <v>2</v>
      </c>
      <c r="T45" s="38">
        <f ca="1">RANDBETWEEN(0,9)</f>
        <v>9</v>
      </c>
      <c r="W45" s="34"/>
    </row>
    <row r="46" spans="1:24">
      <c r="A46" s="34">
        <f ca="1">RANK(B46,$B$43:$B$46)</f>
        <v>2</v>
      </c>
      <c r="B46" s="34">
        <f ca="1">RAND()</f>
        <v>0.6695889717721375</v>
      </c>
      <c r="C46" s="36">
        <v>4</v>
      </c>
      <c r="D46" s="45" t="s">
        <v>4624</v>
      </c>
      <c r="E46" s="45"/>
      <c r="F46" s="45"/>
      <c r="G46" s="45"/>
      <c r="H46" s="45"/>
      <c r="I46" s="45"/>
      <c r="J46" s="37">
        <f ca="1">RANDBETWEEN(1,7)</f>
        <v>4</v>
      </c>
      <c r="K46" s="37">
        <f ca="1">RANDBETWEEN(1,9)</f>
        <v>3</v>
      </c>
      <c r="L46" s="37">
        <f ca="1">RANDBETWEEN(1,9)</f>
        <v>4</v>
      </c>
      <c r="M46" s="40" t="s">
        <v>4616</v>
      </c>
      <c r="N46" s="37">
        <f ca="1">RANDBETWEEN(1,9-J46-1)</f>
        <v>1</v>
      </c>
      <c r="O46" s="37">
        <f ca="1">RANDBETWEEN(10-K46,9)</f>
        <v>9</v>
      </c>
      <c r="P46" s="37">
        <f ca="1">RANDBETWEEN(10-L46,9)</f>
        <v>8</v>
      </c>
      <c r="Q46" s="44" t="s">
        <v>4617</v>
      </c>
      <c r="R46" s="38">
        <f ca="1">J46+N46+1</f>
        <v>6</v>
      </c>
      <c r="S46" s="38">
        <f ca="1">MOD(K46+O46+1,10)</f>
        <v>3</v>
      </c>
      <c r="T46" s="38">
        <f ca="1">MOD(L46+P46,10)</f>
        <v>2</v>
      </c>
    </row>
  </sheetData>
  <mergeCells count="45"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</mergeCells>
  <phoneticPr fontId="12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7"/>
  <sheetViews>
    <sheetView showGridLines="0" zoomScale="70" zoomScaleNormal="70" workbookViewId="0">
      <selection activeCell="BL18" sqref="BL18"/>
    </sheetView>
  </sheetViews>
  <sheetFormatPr defaultColWidth="2.625" defaultRowHeight="15.75"/>
  <cols>
    <col min="1" max="2" width="2.625" style="16" customWidth="1"/>
    <col min="3" max="20" width="3.375" style="16" customWidth="1"/>
    <col min="21" max="32" width="2.625" style="16" customWidth="1"/>
    <col min="33" max="34" width="3.625" style="16" customWidth="1"/>
    <col min="35" max="42" width="2.625" style="16" customWidth="1"/>
    <col min="43" max="44" width="3.625" style="16" customWidth="1"/>
    <col min="45" max="50" width="2.625" style="16" customWidth="1"/>
    <col min="51" max="16384" width="2.625" style="16"/>
  </cols>
  <sheetData>
    <row r="1" spans="1:50" ht="19.5">
      <c r="A1" s="17" t="str">
        <f>Parameter!B2</f>
        <v>邵老師數學教室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/>
      <c r="N1" s="18"/>
      <c r="O1" s="18"/>
      <c r="P1" s="18"/>
      <c r="Q1" s="18"/>
      <c r="R1" s="18"/>
      <c r="S1" s="18"/>
      <c r="T1" s="18"/>
      <c r="U1" s="19" t="str">
        <f>Parameter!A9</f>
        <v>P3 五位數比大小</v>
      </c>
      <c r="V1" s="103" t="str">
        <f>IF(Parameter!A12="","",Parameter!A12)</f>
        <v>005</v>
      </c>
      <c r="W1" s="104"/>
      <c r="X1" s="19"/>
      <c r="Y1" s="64"/>
      <c r="Z1" s="20"/>
      <c r="AA1" s="18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P3 五位數比大小</v>
      </c>
      <c r="AW1" s="103" t="str">
        <f>IF(Parameter!A12="","",Parameter!A12)</f>
        <v>005</v>
      </c>
      <c r="AX1" s="104"/>
    </row>
    <row r="2" spans="1:50" ht="12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64"/>
      <c r="Z2" s="20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6.5">
      <c r="A3" s="21" t="s">
        <v>12</v>
      </c>
      <c r="B3" s="21"/>
      <c r="C3" s="22"/>
      <c r="D3" s="18"/>
      <c r="E3" s="21"/>
      <c r="F3" s="21" t="s">
        <v>13</v>
      </c>
      <c r="G3" s="21"/>
      <c r="H3" s="18"/>
      <c r="I3" s="21"/>
      <c r="J3" s="18"/>
      <c r="K3" s="21"/>
      <c r="L3" s="21"/>
      <c r="M3" s="21"/>
      <c r="N3" s="18"/>
      <c r="O3" s="18"/>
      <c r="P3" s="18"/>
      <c r="Q3" s="18"/>
      <c r="R3" s="21" t="s">
        <v>14</v>
      </c>
      <c r="S3" s="18"/>
      <c r="T3" s="18"/>
      <c r="U3" s="18"/>
      <c r="V3" s="18"/>
      <c r="W3" s="18"/>
      <c r="X3" s="18"/>
      <c r="Y3" s="64"/>
      <c r="Z3" s="20"/>
      <c r="AA3" s="18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0" ht="5.0999999999999996" customHeight="1" thickBo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0"/>
      <c r="Y4" s="64"/>
      <c r="Z4" s="20"/>
      <c r="AA4" s="18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16.5" thickTop="1">
      <c r="Y5" s="64"/>
    </row>
    <row r="6" spans="1:50" ht="21">
      <c r="A6" s="36">
        <v>1</v>
      </c>
      <c r="C6" s="96" t="str">
        <f ca="1">Seed01!$C$12</f>
        <v>請把34658、63854、68453由小至大排列出來。</v>
      </c>
      <c r="Y6" s="64"/>
      <c r="AB6" s="36">
        <v>1</v>
      </c>
      <c r="AD6" s="96" t="str">
        <f ca="1">Seed01!$C$12</f>
        <v>請把34658、63854、68453由小至大排列出來。</v>
      </c>
    </row>
    <row r="7" spans="1:50">
      <c r="Y7" s="64"/>
    </row>
    <row r="8" spans="1:50" s="97" customFormat="1" ht="20.25">
      <c r="C8" s="105">
        <f ca="1">Seed01!$C$14</f>
        <v>34658</v>
      </c>
      <c r="D8" s="105"/>
      <c r="E8" s="105"/>
      <c r="F8" s="105"/>
      <c r="G8" s="99" t="str">
        <f ca="1">Seed01!$D$14</f>
        <v>&lt;</v>
      </c>
      <c r="H8" s="105">
        <f ca="1">Seed01!$E$14</f>
        <v>63854</v>
      </c>
      <c r="I8" s="105"/>
      <c r="J8" s="105"/>
      <c r="K8" s="105"/>
      <c r="L8" s="99" t="str">
        <f ca="1">Seed01!$F$14</f>
        <v>&lt;</v>
      </c>
      <c r="M8" s="105">
        <f ca="1">Seed01!$G$14</f>
        <v>68453</v>
      </c>
      <c r="N8" s="105"/>
      <c r="O8" s="105"/>
      <c r="P8" s="105"/>
      <c r="Q8" s="98"/>
      <c r="R8" s="98"/>
      <c r="S8" s="98"/>
      <c r="T8" s="98"/>
      <c r="U8" s="98"/>
      <c r="Y8" s="64"/>
      <c r="AD8" s="105">
        <f ca="1">Seed01!$C$14</f>
        <v>34658</v>
      </c>
      <c r="AE8" s="105"/>
      <c r="AF8" s="105"/>
      <c r="AG8" s="105"/>
      <c r="AH8" s="99" t="str">
        <f ca="1">Seed01!$D$14</f>
        <v>&lt;</v>
      </c>
      <c r="AI8" s="105">
        <f ca="1">Seed01!$E$14</f>
        <v>63854</v>
      </c>
      <c r="AJ8" s="105"/>
      <c r="AK8" s="105"/>
      <c r="AL8" s="105"/>
      <c r="AM8" s="99" t="str">
        <f ca="1">Seed01!$F$14</f>
        <v>&lt;</v>
      </c>
      <c r="AN8" s="105">
        <f ca="1">Seed01!$G$14</f>
        <v>68453</v>
      </c>
      <c r="AO8" s="105"/>
      <c r="AP8" s="105"/>
      <c r="AQ8" s="105"/>
      <c r="AR8" s="98"/>
      <c r="AS8" s="98"/>
      <c r="AT8" s="98"/>
      <c r="AU8" s="98"/>
      <c r="AV8" s="98"/>
    </row>
    <row r="9" spans="1:50">
      <c r="Q9" s="90"/>
      <c r="R9" s="90"/>
      <c r="S9" s="90"/>
      <c r="T9" s="90"/>
      <c r="U9" s="90"/>
      <c r="Y9" s="64"/>
      <c r="AR9" s="90"/>
      <c r="AS9" s="90"/>
      <c r="AT9" s="90"/>
      <c r="AU9" s="90"/>
      <c r="AV9" s="90"/>
    </row>
    <row r="10" spans="1:50">
      <c r="Y10" s="64"/>
    </row>
    <row r="11" spans="1:50" ht="21">
      <c r="A11" s="36">
        <v>2</v>
      </c>
      <c r="C11" s="96" t="str">
        <f ca="1">Seed02!$C$12</f>
        <v>請把57968、79685、85697由小至大排列出來。</v>
      </c>
      <c r="Y11" s="64"/>
      <c r="AB11" s="36">
        <v>2</v>
      </c>
      <c r="AD11" s="96" t="str">
        <f ca="1">Seed02!$C$12</f>
        <v>請把57968、79685、85697由小至大排列出來。</v>
      </c>
    </row>
    <row r="12" spans="1:50">
      <c r="Y12" s="64"/>
    </row>
    <row r="13" spans="1:50" ht="20.25">
      <c r="A13" s="97"/>
      <c r="B13" s="97"/>
      <c r="C13" s="105">
        <f ca="1">Seed02!$C$14</f>
        <v>57968</v>
      </c>
      <c r="D13" s="105"/>
      <c r="E13" s="105"/>
      <c r="F13" s="105"/>
      <c r="G13" s="99" t="str">
        <f ca="1">Seed02!$D$14</f>
        <v>&lt;</v>
      </c>
      <c r="H13" s="105">
        <f ca="1">Seed02!$E$14</f>
        <v>79685</v>
      </c>
      <c r="I13" s="105"/>
      <c r="J13" s="105"/>
      <c r="K13" s="105"/>
      <c r="L13" s="99" t="str">
        <f ca="1">Seed02!$F$14</f>
        <v>&lt;</v>
      </c>
      <c r="M13" s="105">
        <f ca="1">Seed02!$G$14</f>
        <v>85697</v>
      </c>
      <c r="N13" s="105"/>
      <c r="O13" s="105"/>
      <c r="P13" s="105"/>
      <c r="Q13" s="98"/>
      <c r="R13" s="98"/>
      <c r="S13" s="98"/>
      <c r="T13" s="98"/>
      <c r="U13" s="98"/>
      <c r="V13" s="97"/>
      <c r="W13" s="97"/>
      <c r="Y13" s="64"/>
      <c r="AB13" s="97"/>
      <c r="AC13" s="97"/>
      <c r="AD13" s="105">
        <f ca="1">Seed02!$C$14</f>
        <v>57968</v>
      </c>
      <c r="AE13" s="105"/>
      <c r="AF13" s="105"/>
      <c r="AG13" s="105"/>
      <c r="AH13" s="99" t="str">
        <f ca="1">Seed02!$D$14</f>
        <v>&lt;</v>
      </c>
      <c r="AI13" s="105">
        <f ca="1">Seed02!$E$14</f>
        <v>79685</v>
      </c>
      <c r="AJ13" s="105"/>
      <c r="AK13" s="105"/>
      <c r="AL13" s="105"/>
      <c r="AM13" s="99" t="str">
        <f ca="1">Seed02!$F$14</f>
        <v>&lt;</v>
      </c>
      <c r="AN13" s="105">
        <f ca="1">Seed02!$G$14</f>
        <v>85697</v>
      </c>
      <c r="AO13" s="105"/>
      <c r="AP13" s="105"/>
      <c r="AQ13" s="105"/>
      <c r="AR13" s="98"/>
      <c r="AS13" s="98"/>
      <c r="AT13" s="98"/>
      <c r="AU13" s="98"/>
      <c r="AV13" s="98"/>
      <c r="AW13" s="97"/>
      <c r="AX13" s="97"/>
    </row>
    <row r="14" spans="1:50">
      <c r="Q14" s="90"/>
      <c r="R14" s="90"/>
      <c r="S14" s="90"/>
      <c r="T14" s="90"/>
      <c r="U14" s="90"/>
      <c r="Y14" s="64"/>
      <c r="AR14" s="90"/>
      <c r="AS14" s="90"/>
      <c r="AT14" s="90"/>
      <c r="AU14" s="90"/>
      <c r="AV14" s="90"/>
    </row>
    <row r="15" spans="1:50">
      <c r="Y15" s="64"/>
    </row>
    <row r="16" spans="1:50" ht="21">
      <c r="A16" s="36">
        <v>3</v>
      </c>
      <c r="C16" s="96" t="str">
        <f ca="1">Seed03!$C$12</f>
        <v>請把23740、43072、43702由小至大排列出來。</v>
      </c>
      <c r="Y16" s="64"/>
      <c r="AB16" s="36">
        <v>3</v>
      </c>
      <c r="AD16" s="96" t="str">
        <f ca="1">Seed03!$C$12</f>
        <v>請把23740、43072、43702由小至大排列出來。</v>
      </c>
    </row>
    <row r="17" spans="1:50">
      <c r="Y17" s="64"/>
    </row>
    <row r="18" spans="1:50" ht="20.25">
      <c r="A18" s="97"/>
      <c r="B18" s="97"/>
      <c r="C18" s="105">
        <f ca="1">Seed03!$C$14</f>
        <v>23740</v>
      </c>
      <c r="D18" s="105"/>
      <c r="E18" s="105"/>
      <c r="F18" s="105"/>
      <c r="G18" s="99" t="str">
        <f ca="1">Seed03!$D$14</f>
        <v>&lt;</v>
      </c>
      <c r="H18" s="105">
        <f ca="1">Seed03!$E$14</f>
        <v>43072</v>
      </c>
      <c r="I18" s="105"/>
      <c r="J18" s="105"/>
      <c r="K18" s="105"/>
      <c r="L18" s="99" t="str">
        <f ca="1">Seed03!$F$14</f>
        <v>&lt;</v>
      </c>
      <c r="M18" s="105">
        <f ca="1">Seed03!$G$14</f>
        <v>43702</v>
      </c>
      <c r="N18" s="105"/>
      <c r="O18" s="105"/>
      <c r="P18" s="105"/>
      <c r="Q18" s="98"/>
      <c r="R18" s="98"/>
      <c r="S18" s="98"/>
      <c r="T18" s="98"/>
      <c r="U18" s="98"/>
      <c r="V18" s="97"/>
      <c r="W18" s="97"/>
      <c r="Y18" s="64"/>
      <c r="AB18" s="97"/>
      <c r="AC18" s="97"/>
      <c r="AD18" s="105">
        <f ca="1">Seed03!$C$14</f>
        <v>23740</v>
      </c>
      <c r="AE18" s="105"/>
      <c r="AF18" s="105"/>
      <c r="AG18" s="105"/>
      <c r="AH18" s="99" t="str">
        <f ca="1">Seed03!$D$14</f>
        <v>&lt;</v>
      </c>
      <c r="AI18" s="105">
        <f ca="1">Seed03!$E$14</f>
        <v>43072</v>
      </c>
      <c r="AJ18" s="105"/>
      <c r="AK18" s="105"/>
      <c r="AL18" s="105"/>
      <c r="AM18" s="99" t="str">
        <f ca="1">Seed03!$F$14</f>
        <v>&lt;</v>
      </c>
      <c r="AN18" s="105">
        <f ca="1">Seed03!$G$14</f>
        <v>43702</v>
      </c>
      <c r="AO18" s="105"/>
      <c r="AP18" s="105"/>
      <c r="AQ18" s="105"/>
      <c r="AR18" s="98"/>
      <c r="AS18" s="98"/>
      <c r="AT18" s="98"/>
      <c r="AU18" s="98"/>
      <c r="AV18" s="98"/>
      <c r="AW18" s="97"/>
      <c r="AX18" s="97"/>
    </row>
    <row r="19" spans="1:50">
      <c r="Q19" s="90"/>
      <c r="R19" s="90"/>
      <c r="S19" s="90"/>
      <c r="T19" s="90"/>
      <c r="U19" s="90"/>
      <c r="Y19" s="64"/>
      <c r="AR19" s="90"/>
      <c r="AS19" s="90"/>
      <c r="AT19" s="90"/>
      <c r="AU19" s="90"/>
      <c r="AV19" s="90"/>
    </row>
    <row r="20" spans="1:50">
      <c r="Y20" s="64"/>
    </row>
    <row r="21" spans="1:50" ht="21">
      <c r="A21" s="36">
        <v>4</v>
      </c>
      <c r="C21" s="96" t="str">
        <f ca="1">Seed04!$C$12</f>
        <v>請把63570、60735、35067由大至小排列出來。</v>
      </c>
      <c r="Y21" s="64"/>
      <c r="AB21" s="36">
        <v>4</v>
      </c>
      <c r="AD21" s="96" t="str">
        <f ca="1">Seed04!$C$12</f>
        <v>請把63570、60735、35067由大至小排列出來。</v>
      </c>
    </row>
    <row r="22" spans="1:50">
      <c r="Y22" s="64"/>
    </row>
    <row r="23" spans="1:50" ht="20.25">
      <c r="A23" s="97"/>
      <c r="B23" s="97"/>
      <c r="C23" s="105">
        <f ca="1">Seed04!$C$14</f>
        <v>63570</v>
      </c>
      <c r="D23" s="105"/>
      <c r="E23" s="105"/>
      <c r="F23" s="105"/>
      <c r="G23" s="99" t="str">
        <f ca="1">Seed04!$D$14</f>
        <v>&gt;</v>
      </c>
      <c r="H23" s="105">
        <f ca="1">Seed04!$E$14</f>
        <v>60735</v>
      </c>
      <c r="I23" s="105"/>
      <c r="J23" s="105"/>
      <c r="K23" s="105"/>
      <c r="L23" s="102" t="str">
        <f ca="1">Seed04!$F$14</f>
        <v>&gt;</v>
      </c>
      <c r="M23" s="105">
        <f ca="1">Seed04!$G$14</f>
        <v>35067</v>
      </c>
      <c r="N23" s="105"/>
      <c r="O23" s="105"/>
      <c r="P23" s="105"/>
      <c r="Q23" s="98"/>
      <c r="R23" s="98"/>
      <c r="S23" s="98"/>
      <c r="T23" s="98"/>
      <c r="U23" s="98"/>
      <c r="V23" s="97"/>
      <c r="W23" s="97"/>
      <c r="Y23" s="64"/>
      <c r="AB23" s="97"/>
      <c r="AC23" s="97"/>
      <c r="AD23" s="105">
        <f ca="1">Seed04!$C$14</f>
        <v>63570</v>
      </c>
      <c r="AE23" s="105"/>
      <c r="AF23" s="105"/>
      <c r="AG23" s="105"/>
      <c r="AH23" s="99" t="str">
        <f ca="1">Seed04!$D$14</f>
        <v>&gt;</v>
      </c>
      <c r="AI23" s="105">
        <f ca="1">Seed04!$E$14</f>
        <v>60735</v>
      </c>
      <c r="AJ23" s="105"/>
      <c r="AK23" s="105"/>
      <c r="AL23" s="105"/>
      <c r="AM23" s="102" t="str">
        <f ca="1">Seed04!$F$14</f>
        <v>&gt;</v>
      </c>
      <c r="AN23" s="105">
        <f ca="1">Seed04!$G$14</f>
        <v>35067</v>
      </c>
      <c r="AO23" s="105"/>
      <c r="AP23" s="105"/>
      <c r="AQ23" s="105"/>
      <c r="AR23" s="98"/>
      <c r="AS23" s="98"/>
      <c r="AT23" s="98"/>
      <c r="AU23" s="98"/>
      <c r="AV23" s="98"/>
      <c r="AW23" s="97"/>
      <c r="AX23" s="97"/>
    </row>
    <row r="24" spans="1:50">
      <c r="Q24" s="90"/>
      <c r="R24" s="90"/>
      <c r="S24" s="90"/>
      <c r="T24" s="90"/>
      <c r="U24" s="90"/>
      <c r="Y24" s="64"/>
      <c r="AR24" s="90"/>
      <c r="AS24" s="90"/>
      <c r="AT24" s="90"/>
      <c r="AU24" s="90"/>
      <c r="AV24" s="90"/>
    </row>
    <row r="25" spans="1:50">
      <c r="Y25" s="64"/>
    </row>
    <row r="26" spans="1:50" ht="21">
      <c r="A26" s="36">
        <v>5</v>
      </c>
      <c r="C26" s="96" t="str">
        <f ca="1">Seed05!$C$12</f>
        <v>請把30590、90035、95030由小至大排列出來。</v>
      </c>
      <c r="Y26" s="64"/>
      <c r="AB26" s="36">
        <v>5</v>
      </c>
      <c r="AD26" s="96" t="str">
        <f ca="1">Seed05!$C$12</f>
        <v>請把30590、90035、95030由小至大排列出來。</v>
      </c>
    </row>
    <row r="27" spans="1:50">
      <c r="Y27" s="64"/>
    </row>
    <row r="28" spans="1:50" ht="20.25">
      <c r="A28" s="97"/>
      <c r="B28" s="97"/>
      <c r="C28" s="105">
        <f ca="1">Seed05!$C$14</f>
        <v>30590</v>
      </c>
      <c r="D28" s="105"/>
      <c r="E28" s="105"/>
      <c r="F28" s="105"/>
      <c r="G28" s="102" t="str">
        <f ca="1">Seed05!$D$14</f>
        <v>&lt;</v>
      </c>
      <c r="H28" s="105">
        <f ca="1">Seed05!$E$14</f>
        <v>90035</v>
      </c>
      <c r="I28" s="105"/>
      <c r="J28" s="105"/>
      <c r="K28" s="105"/>
      <c r="L28" s="99" t="str">
        <f ca="1">Seed05!$F$14</f>
        <v>&lt;</v>
      </c>
      <c r="M28" s="105">
        <f ca="1">Seed05!$G$14</f>
        <v>95030</v>
      </c>
      <c r="N28" s="105"/>
      <c r="O28" s="105"/>
      <c r="P28" s="105"/>
      <c r="Q28" s="98"/>
      <c r="R28" s="98"/>
      <c r="S28" s="98"/>
      <c r="T28" s="98"/>
      <c r="U28" s="98"/>
      <c r="V28" s="97"/>
      <c r="W28" s="97"/>
      <c r="Y28" s="64"/>
      <c r="AB28" s="97"/>
      <c r="AC28" s="97"/>
      <c r="AD28" s="105">
        <f ca="1">Seed05!$C$14</f>
        <v>30590</v>
      </c>
      <c r="AE28" s="105"/>
      <c r="AF28" s="105"/>
      <c r="AG28" s="105"/>
      <c r="AH28" s="102" t="str">
        <f ca="1">Seed05!$D$14</f>
        <v>&lt;</v>
      </c>
      <c r="AI28" s="105">
        <f ca="1">Seed05!$E$14</f>
        <v>90035</v>
      </c>
      <c r="AJ28" s="105"/>
      <c r="AK28" s="105"/>
      <c r="AL28" s="105"/>
      <c r="AM28" s="101" t="str">
        <f ca="1">Seed05!$F$14</f>
        <v>&lt;</v>
      </c>
      <c r="AN28" s="105">
        <f ca="1">Seed05!$G$14</f>
        <v>95030</v>
      </c>
      <c r="AO28" s="105"/>
      <c r="AP28" s="105"/>
      <c r="AQ28" s="105"/>
      <c r="AR28" s="98"/>
      <c r="AS28" s="98"/>
      <c r="AT28" s="98"/>
      <c r="AU28" s="98"/>
      <c r="AV28" s="98"/>
      <c r="AW28" s="97"/>
      <c r="AX28" s="97"/>
    </row>
    <row r="29" spans="1:50">
      <c r="Q29" s="90"/>
      <c r="R29" s="90"/>
      <c r="S29" s="90"/>
      <c r="T29" s="90"/>
      <c r="U29" s="90"/>
      <c r="Y29" s="64"/>
      <c r="AR29" s="90"/>
      <c r="AS29" s="90"/>
      <c r="AT29" s="90"/>
      <c r="AU29" s="90"/>
      <c r="AV29" s="90"/>
    </row>
    <row r="30" spans="1:50">
      <c r="Y30" s="64"/>
    </row>
    <row r="31" spans="1:50" ht="21">
      <c r="A31" s="36">
        <v>6</v>
      </c>
      <c r="C31" s="96" t="str">
        <f ca="1">Seed06!$C$12</f>
        <v>請把86000、80600、60080由大至小排列出來。</v>
      </c>
      <c r="Y31" s="64"/>
      <c r="AB31" s="36">
        <v>6</v>
      </c>
      <c r="AD31" s="96" t="str">
        <f ca="1">Seed06!$C$12</f>
        <v>請把86000、80600、60080由大至小排列出來。</v>
      </c>
    </row>
    <row r="32" spans="1:50">
      <c r="Y32" s="64"/>
    </row>
    <row r="33" spans="1:50" ht="20.25">
      <c r="A33" s="97"/>
      <c r="B33" s="97"/>
      <c r="C33" s="105">
        <f ca="1">Seed06!$C$14</f>
        <v>86000</v>
      </c>
      <c r="D33" s="105"/>
      <c r="E33" s="105"/>
      <c r="F33" s="105"/>
      <c r="G33" s="102" t="str">
        <f ca="1">Seed06!$D$14</f>
        <v>&gt;</v>
      </c>
      <c r="H33" s="105">
        <f ca="1">Seed06!$E$14</f>
        <v>80600</v>
      </c>
      <c r="I33" s="105"/>
      <c r="J33" s="105"/>
      <c r="K33" s="105"/>
      <c r="L33" s="102" t="str">
        <f ca="1">Seed06!$F$14</f>
        <v>&gt;</v>
      </c>
      <c r="M33" s="105">
        <f ca="1">Seed06!$G$14</f>
        <v>60080</v>
      </c>
      <c r="N33" s="105"/>
      <c r="O33" s="105"/>
      <c r="P33" s="105"/>
      <c r="Q33" s="98"/>
      <c r="R33" s="98"/>
      <c r="S33" s="98"/>
      <c r="T33" s="98"/>
      <c r="U33" s="98"/>
      <c r="V33" s="97"/>
      <c r="W33" s="97"/>
      <c r="Y33" s="64"/>
      <c r="AB33" s="97"/>
      <c r="AC33" s="97"/>
      <c r="AD33" s="105">
        <f ca="1">Seed06!$C$14</f>
        <v>86000</v>
      </c>
      <c r="AE33" s="105"/>
      <c r="AF33" s="105"/>
      <c r="AG33" s="105"/>
      <c r="AH33" s="102" t="str">
        <f ca="1">Seed06!$D$14</f>
        <v>&gt;</v>
      </c>
      <c r="AI33" s="105">
        <f ca="1">Seed06!$E$14</f>
        <v>80600</v>
      </c>
      <c r="AJ33" s="105"/>
      <c r="AK33" s="105"/>
      <c r="AL33" s="105"/>
      <c r="AM33" s="102" t="str">
        <f ca="1">Seed06!$F$14</f>
        <v>&gt;</v>
      </c>
      <c r="AN33" s="105">
        <f ca="1">Seed06!$G$14</f>
        <v>60080</v>
      </c>
      <c r="AO33" s="105"/>
      <c r="AP33" s="105"/>
      <c r="AQ33" s="105"/>
      <c r="AR33" s="98"/>
      <c r="AS33" s="98"/>
      <c r="AT33" s="98"/>
      <c r="AU33" s="98"/>
      <c r="AV33" s="98"/>
      <c r="AW33" s="97"/>
      <c r="AX33" s="97"/>
    </row>
    <row r="34" spans="1:50">
      <c r="Q34" s="90"/>
      <c r="R34" s="90"/>
      <c r="S34" s="90"/>
      <c r="T34" s="90"/>
      <c r="U34" s="90"/>
      <c r="Y34" s="64"/>
      <c r="AR34" s="90"/>
      <c r="AS34" s="90"/>
      <c r="AT34" s="90"/>
      <c r="AU34" s="90"/>
      <c r="AV34" s="90"/>
    </row>
    <row r="35" spans="1:50">
      <c r="Y35" s="64"/>
    </row>
    <row r="36" spans="1:50">
      <c r="Y36" s="64"/>
    </row>
    <row r="37" spans="1:50">
      <c r="Y37" s="64"/>
    </row>
  </sheetData>
  <sheetProtection algorithmName="SHA-512" hashValue="ZdjVX2EN76gOz0jQFzNeqEBED5ezN+KZ/h9TKfU+kUQKZYCYqst6r20W6E6kSQlBSd2h04p74VUCupF2kwVFog==" saltValue="Wq2x9bl44Gzm7kzgdpyx9w==" spinCount="100000" sheet="1" objects="1" scenarios="1"/>
  <protectedRanges>
    <protectedRange sqref="A1:AX3 A4:X4 Z4:AX4 Y4:Y37" name="Header"/>
  </protectedRanges>
  <mergeCells count="38">
    <mergeCell ref="AN33:AQ33"/>
    <mergeCell ref="C33:F33"/>
    <mergeCell ref="H33:K33"/>
    <mergeCell ref="M33:P33"/>
    <mergeCell ref="AD33:AG33"/>
    <mergeCell ref="AI33:AL33"/>
    <mergeCell ref="AN28:AQ28"/>
    <mergeCell ref="C23:F23"/>
    <mergeCell ref="H23:K23"/>
    <mergeCell ref="M23:P23"/>
    <mergeCell ref="AD23:AG23"/>
    <mergeCell ref="AI23:AL23"/>
    <mergeCell ref="C28:F28"/>
    <mergeCell ref="H28:K28"/>
    <mergeCell ref="M28:P28"/>
    <mergeCell ref="AD28:AG28"/>
    <mergeCell ref="AI28:AL28"/>
    <mergeCell ref="H8:K8"/>
    <mergeCell ref="M8:P8"/>
    <mergeCell ref="AD8:AG8"/>
    <mergeCell ref="AI8:AL8"/>
    <mergeCell ref="AN23:AQ23"/>
    <mergeCell ref="V1:W1"/>
    <mergeCell ref="AW1:AX1"/>
    <mergeCell ref="C18:F18"/>
    <mergeCell ref="H18:K18"/>
    <mergeCell ref="M18:P18"/>
    <mergeCell ref="AD18:AG18"/>
    <mergeCell ref="AI18:AL18"/>
    <mergeCell ref="AN18:AQ18"/>
    <mergeCell ref="AN8:AQ8"/>
    <mergeCell ref="C13:F13"/>
    <mergeCell ref="H13:K13"/>
    <mergeCell ref="M13:P13"/>
    <mergeCell ref="AD13:AG13"/>
    <mergeCell ref="AI13:AL13"/>
    <mergeCell ref="AN13:AQ13"/>
    <mergeCell ref="C8:F8"/>
  </mergeCells>
  <phoneticPr fontId="12" type="noConversion"/>
  <printOptions horizontalCentered="1"/>
  <pageMargins left="0.11811023622047245" right="0.11811023622047245" top="0.19685039370078741" bottom="0.19685039370078741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7"/>
  <sheetViews>
    <sheetView showGridLines="0" zoomScale="85" zoomScaleNormal="85" workbookViewId="0">
      <selection activeCell="BW11" sqref="BW11"/>
    </sheetView>
  </sheetViews>
  <sheetFormatPr defaultColWidth="2.625" defaultRowHeight="15.75"/>
  <cols>
    <col min="1" max="2" width="2.625" customWidth="1"/>
    <col min="3" max="20" width="3.375" customWidth="1"/>
    <col min="21" max="27" width="2.625" customWidth="1"/>
    <col min="28" max="32" width="2.625" style="16" customWidth="1"/>
    <col min="33" max="34" width="3.625" style="16" customWidth="1"/>
    <col min="35" max="42" width="2.625" style="16" customWidth="1"/>
    <col min="43" max="44" width="3.625" style="16" customWidth="1"/>
    <col min="45" max="50" width="2.625" style="16" customWidth="1"/>
  </cols>
  <sheetData>
    <row r="1" spans="1:50" ht="19.5">
      <c r="A1" s="9" t="str">
        <f>Parameter!B2</f>
        <v>邵老師數學教室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1" t="str">
        <f>Parameter!A9</f>
        <v>P3 五位數比大小</v>
      </c>
      <c r="V1" s="103" t="str">
        <f>IF(Parameter!A12="","",Parameter!A12)</f>
        <v>005</v>
      </c>
      <c r="W1" s="104"/>
      <c r="X1" s="11"/>
      <c r="Y1" s="64"/>
      <c r="Z1" s="20"/>
      <c r="AA1" s="10"/>
      <c r="AB1" s="17" t="str">
        <f>A1</f>
        <v>邵老師數學教室</v>
      </c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8"/>
      <c r="AN1" s="18"/>
      <c r="AO1" s="18"/>
      <c r="AP1" s="18"/>
      <c r="AQ1" s="18"/>
      <c r="AR1" s="18"/>
      <c r="AS1" s="18"/>
      <c r="AT1" s="18"/>
      <c r="AU1" s="18"/>
      <c r="AV1" s="19" t="str">
        <f>U1</f>
        <v>P3 五位數比大小</v>
      </c>
      <c r="AW1" s="103" t="str">
        <f>IF(Parameter!A12="","",Parameter!A12)</f>
        <v>005</v>
      </c>
      <c r="AX1" s="104"/>
    </row>
    <row r="2" spans="1:50" ht="12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64"/>
      <c r="Z2" s="20"/>
      <c r="AA2" s="1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6.5">
      <c r="A3" s="13" t="s">
        <v>12</v>
      </c>
      <c r="B3" s="13"/>
      <c r="C3" s="14"/>
      <c r="D3" s="10"/>
      <c r="E3" s="13"/>
      <c r="F3" s="13" t="s">
        <v>13</v>
      </c>
      <c r="G3" s="13"/>
      <c r="H3" s="10"/>
      <c r="I3" s="13"/>
      <c r="J3" s="10"/>
      <c r="K3" s="13"/>
      <c r="L3" s="13"/>
      <c r="M3" s="13"/>
      <c r="N3" s="10"/>
      <c r="O3" s="10"/>
      <c r="P3" s="10"/>
      <c r="Q3" s="10"/>
      <c r="R3" s="13" t="s">
        <v>14</v>
      </c>
      <c r="S3" s="10"/>
      <c r="T3" s="10"/>
      <c r="U3" s="10"/>
      <c r="V3" s="10"/>
      <c r="W3" s="10"/>
      <c r="X3" s="10"/>
      <c r="Y3" s="64"/>
      <c r="Z3" s="20"/>
      <c r="AA3" s="10"/>
      <c r="AB3" s="21" t="s">
        <v>12</v>
      </c>
      <c r="AC3" s="21"/>
      <c r="AD3" s="22"/>
      <c r="AE3" s="18"/>
      <c r="AF3" s="21"/>
      <c r="AG3" s="21" t="s">
        <v>13</v>
      </c>
      <c r="AH3" s="21"/>
      <c r="AI3" s="18"/>
      <c r="AJ3" s="21"/>
      <c r="AK3" s="18"/>
      <c r="AL3" s="21"/>
      <c r="AM3" s="21"/>
      <c r="AN3" s="21"/>
      <c r="AO3" s="18"/>
      <c r="AP3" s="18"/>
      <c r="AQ3" s="18"/>
      <c r="AR3" s="18"/>
      <c r="AS3" s="21" t="s">
        <v>14</v>
      </c>
      <c r="AT3" s="18"/>
      <c r="AU3" s="18"/>
      <c r="AV3" s="18"/>
      <c r="AW3" s="18"/>
      <c r="AX3" s="18"/>
    </row>
    <row r="4" spans="1:50" ht="5.0999999999999996" customHeight="1" thickBo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2"/>
      <c r="Y4" s="64"/>
      <c r="Z4" s="20"/>
      <c r="AA4" s="10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</row>
    <row r="5" spans="1:50" ht="16.5" thickTop="1">
      <c r="Y5" s="64"/>
    </row>
    <row r="6" spans="1:50" ht="21">
      <c r="A6" s="36">
        <v>1</v>
      </c>
      <c r="C6" s="96" t="str">
        <f ca="1">Seed01!$C$12</f>
        <v>請把34658、63854、68453由小至大排列出來。</v>
      </c>
      <c r="Y6" s="64"/>
      <c r="AB6" s="36">
        <v>1</v>
      </c>
      <c r="AD6" s="96" t="str">
        <f ca="1">Seed01!$C$12</f>
        <v>請把34658、63854、68453由小至大排列出來。</v>
      </c>
    </row>
    <row r="7" spans="1:50">
      <c r="Y7" s="64"/>
    </row>
    <row r="8" spans="1:50" s="97" customFormat="1" ht="20.25">
      <c r="C8" s="106">
        <f ca="1">Seed01!$C$14</f>
        <v>34658</v>
      </c>
      <c r="D8" s="106"/>
      <c r="E8" s="106"/>
      <c r="F8" s="106"/>
      <c r="G8" s="99" t="str">
        <f ca="1">Seed01!$D$14</f>
        <v>&lt;</v>
      </c>
      <c r="H8" s="106">
        <f ca="1">Seed01!$E$14</f>
        <v>63854</v>
      </c>
      <c r="I8" s="106"/>
      <c r="J8" s="106"/>
      <c r="K8" s="106"/>
      <c r="L8" s="99" t="str">
        <f ca="1">Seed01!$F$14</f>
        <v>&lt;</v>
      </c>
      <c r="M8" s="106">
        <f ca="1">Seed01!$G$14</f>
        <v>68453</v>
      </c>
      <c r="N8" s="106"/>
      <c r="O8" s="106"/>
      <c r="P8" s="106"/>
      <c r="Q8" s="98"/>
      <c r="R8" s="98"/>
      <c r="S8" s="98"/>
      <c r="T8" s="98"/>
      <c r="U8" s="98"/>
      <c r="Y8" s="64"/>
      <c r="AD8" s="106">
        <f ca="1">Seed01!$C$14</f>
        <v>34658</v>
      </c>
      <c r="AE8" s="106"/>
      <c r="AF8" s="106"/>
      <c r="AG8" s="106"/>
      <c r="AH8" s="99" t="str">
        <f ca="1">Seed01!$D$14</f>
        <v>&lt;</v>
      </c>
      <c r="AI8" s="106">
        <f ca="1">Seed01!$E$14</f>
        <v>63854</v>
      </c>
      <c r="AJ8" s="106"/>
      <c r="AK8" s="106"/>
      <c r="AL8" s="106"/>
      <c r="AM8" s="99" t="str">
        <f ca="1">Seed01!$F$14</f>
        <v>&lt;</v>
      </c>
      <c r="AN8" s="106">
        <f ca="1">Seed01!$G$14</f>
        <v>68453</v>
      </c>
      <c r="AO8" s="106"/>
      <c r="AP8" s="106"/>
      <c r="AQ8" s="106"/>
      <c r="AR8" s="98"/>
      <c r="AS8" s="98"/>
      <c r="AT8" s="98"/>
      <c r="AU8" s="98"/>
      <c r="AV8" s="98"/>
    </row>
    <row r="9" spans="1:50">
      <c r="Q9" s="90"/>
      <c r="R9" s="90"/>
      <c r="S9" s="90"/>
      <c r="T9" s="90"/>
      <c r="U9" s="90"/>
      <c r="Y9" s="64"/>
      <c r="AR9" s="90"/>
      <c r="AS9" s="90"/>
      <c r="AT9" s="90"/>
      <c r="AU9" s="90"/>
      <c r="AV9" s="90"/>
    </row>
    <row r="10" spans="1:50">
      <c r="Y10" s="64"/>
    </row>
    <row r="11" spans="1:50" ht="21">
      <c r="A11" s="36">
        <v>2</v>
      </c>
      <c r="B11" s="16"/>
      <c r="C11" s="96" t="str">
        <f ca="1">Seed02!$C$12</f>
        <v>請把57968、79685、85697由小至大排列出來。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Y11" s="64"/>
      <c r="AB11" s="36">
        <v>2</v>
      </c>
      <c r="AD11" s="96" t="str">
        <f ca="1">Seed02!$C$12</f>
        <v>請把57968、79685、85697由小至大排列出來。</v>
      </c>
    </row>
    <row r="12" spans="1:5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Y12" s="64"/>
    </row>
    <row r="13" spans="1:50" ht="20.25">
      <c r="A13" s="97"/>
      <c r="B13" s="97"/>
      <c r="C13" s="106">
        <f ca="1">Seed02!$C$14</f>
        <v>57968</v>
      </c>
      <c r="D13" s="106"/>
      <c r="E13" s="106"/>
      <c r="F13" s="106"/>
      <c r="G13" s="99" t="str">
        <f ca="1">Seed02!$D$14</f>
        <v>&lt;</v>
      </c>
      <c r="H13" s="106">
        <f ca="1">Seed02!$E$14</f>
        <v>79685</v>
      </c>
      <c r="I13" s="106"/>
      <c r="J13" s="106"/>
      <c r="K13" s="106"/>
      <c r="L13" s="99" t="str">
        <f ca="1">Seed02!$F$14</f>
        <v>&lt;</v>
      </c>
      <c r="M13" s="106">
        <f ca="1">Seed02!$G$14</f>
        <v>85697</v>
      </c>
      <c r="N13" s="106"/>
      <c r="O13" s="106"/>
      <c r="P13" s="106"/>
      <c r="Q13" s="98"/>
      <c r="R13" s="98"/>
      <c r="S13" s="98"/>
      <c r="T13" s="98"/>
      <c r="U13" s="98"/>
      <c r="V13" s="97"/>
      <c r="W13" s="97"/>
      <c r="Y13" s="64"/>
      <c r="AB13" s="97"/>
      <c r="AC13" s="97"/>
      <c r="AD13" s="106">
        <f ca="1">Seed02!$C$14</f>
        <v>57968</v>
      </c>
      <c r="AE13" s="106"/>
      <c r="AF13" s="106"/>
      <c r="AG13" s="106"/>
      <c r="AH13" s="99" t="str">
        <f ca="1">Seed02!$D$14</f>
        <v>&lt;</v>
      </c>
      <c r="AI13" s="106">
        <f ca="1">Seed02!$E$14</f>
        <v>79685</v>
      </c>
      <c r="AJ13" s="106"/>
      <c r="AK13" s="106"/>
      <c r="AL13" s="106"/>
      <c r="AM13" s="99" t="str">
        <f ca="1">Seed02!$F$14</f>
        <v>&lt;</v>
      </c>
      <c r="AN13" s="106">
        <f ca="1">Seed02!$G$14</f>
        <v>85697</v>
      </c>
      <c r="AO13" s="106"/>
      <c r="AP13" s="106"/>
      <c r="AQ13" s="106"/>
      <c r="AR13" s="98"/>
      <c r="AS13" s="98"/>
      <c r="AT13" s="98"/>
      <c r="AU13" s="98"/>
      <c r="AV13" s="98"/>
      <c r="AW13" s="97"/>
      <c r="AX13" s="97"/>
    </row>
    <row r="14" spans="1:50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90"/>
      <c r="R14" s="90"/>
      <c r="S14" s="90"/>
      <c r="T14" s="90"/>
      <c r="U14" s="90"/>
      <c r="V14" s="16"/>
      <c r="W14" s="16"/>
      <c r="Y14" s="64"/>
      <c r="AR14" s="90"/>
      <c r="AS14" s="90"/>
      <c r="AT14" s="90"/>
      <c r="AU14" s="90"/>
      <c r="AV14" s="90"/>
    </row>
    <row r="15" spans="1:50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Y15" s="64"/>
    </row>
    <row r="16" spans="1:50" ht="21">
      <c r="A16" s="36">
        <v>3</v>
      </c>
      <c r="B16" s="16"/>
      <c r="C16" s="96" t="str">
        <f ca="1">Seed03!$C$12</f>
        <v>請把23740、43072、43702由小至大排列出來。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Y16" s="64"/>
      <c r="AB16" s="36">
        <v>3</v>
      </c>
      <c r="AD16" s="96" t="str">
        <f ca="1">Seed03!$C$12</f>
        <v>請把23740、43072、43702由小至大排列出來。</v>
      </c>
    </row>
    <row r="17" spans="1:50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Y17" s="64"/>
    </row>
    <row r="18" spans="1:50" ht="20.25">
      <c r="A18" s="97"/>
      <c r="B18" s="97"/>
      <c r="C18" s="106">
        <f ca="1">Seed03!$C$14</f>
        <v>23740</v>
      </c>
      <c r="D18" s="106"/>
      <c r="E18" s="106"/>
      <c r="F18" s="106"/>
      <c r="G18" s="99" t="str">
        <f ca="1">Seed03!$D$14</f>
        <v>&lt;</v>
      </c>
      <c r="H18" s="106">
        <f ca="1">Seed03!$E$14</f>
        <v>43072</v>
      </c>
      <c r="I18" s="106"/>
      <c r="J18" s="106"/>
      <c r="K18" s="106"/>
      <c r="L18" s="99" t="str">
        <f ca="1">Seed03!$F$14</f>
        <v>&lt;</v>
      </c>
      <c r="M18" s="106">
        <f ca="1">Seed03!$G$14</f>
        <v>43702</v>
      </c>
      <c r="N18" s="106"/>
      <c r="O18" s="106"/>
      <c r="P18" s="106"/>
      <c r="Q18" s="98"/>
      <c r="R18" s="98"/>
      <c r="S18" s="98"/>
      <c r="T18" s="98"/>
      <c r="U18" s="98"/>
      <c r="V18" s="97"/>
      <c r="W18" s="97"/>
      <c r="Y18" s="64"/>
      <c r="AB18" s="97"/>
      <c r="AC18" s="97"/>
      <c r="AD18" s="106">
        <f ca="1">Seed03!$C$14</f>
        <v>23740</v>
      </c>
      <c r="AE18" s="106"/>
      <c r="AF18" s="106"/>
      <c r="AG18" s="106"/>
      <c r="AH18" s="99" t="str">
        <f ca="1">Seed03!$D$14</f>
        <v>&lt;</v>
      </c>
      <c r="AI18" s="106">
        <f ca="1">Seed03!$E$14</f>
        <v>43072</v>
      </c>
      <c r="AJ18" s="106"/>
      <c r="AK18" s="106"/>
      <c r="AL18" s="106"/>
      <c r="AM18" s="99" t="str">
        <f ca="1">Seed03!$F$14</f>
        <v>&lt;</v>
      </c>
      <c r="AN18" s="106">
        <f ca="1">Seed03!$G$14</f>
        <v>43702</v>
      </c>
      <c r="AO18" s="106"/>
      <c r="AP18" s="106"/>
      <c r="AQ18" s="106"/>
      <c r="AR18" s="98"/>
      <c r="AS18" s="98"/>
      <c r="AT18" s="98"/>
      <c r="AU18" s="98"/>
      <c r="AV18" s="98"/>
      <c r="AW18" s="97"/>
      <c r="AX18" s="97"/>
    </row>
    <row r="19" spans="1:50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90"/>
      <c r="R19" s="90"/>
      <c r="S19" s="90"/>
      <c r="T19" s="90"/>
      <c r="U19" s="90"/>
      <c r="V19" s="16"/>
      <c r="W19" s="16"/>
      <c r="Y19" s="64"/>
      <c r="AR19" s="90"/>
      <c r="AS19" s="90"/>
      <c r="AT19" s="90"/>
      <c r="AU19" s="90"/>
      <c r="AV19" s="90"/>
    </row>
    <row r="20" spans="1:5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Y20" s="64"/>
    </row>
    <row r="21" spans="1:50" ht="21">
      <c r="A21" s="36">
        <v>4</v>
      </c>
      <c r="B21" s="16"/>
      <c r="C21" s="96" t="str">
        <f ca="1">Seed04!$C$12</f>
        <v>請把63570、60735、35067由大至小排列出來。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Y21" s="64"/>
      <c r="AB21" s="36">
        <v>4</v>
      </c>
      <c r="AD21" s="96" t="str">
        <f ca="1">Seed04!$C$12</f>
        <v>請把63570、60735、35067由大至小排列出來。</v>
      </c>
    </row>
    <row r="22" spans="1:50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Y22" s="64"/>
    </row>
    <row r="23" spans="1:50" ht="20.25">
      <c r="A23" s="97"/>
      <c r="B23" s="97"/>
      <c r="C23" s="106">
        <f ca="1">Seed04!$C$14</f>
        <v>63570</v>
      </c>
      <c r="D23" s="106"/>
      <c r="E23" s="106"/>
      <c r="F23" s="106"/>
      <c r="G23" s="99" t="str">
        <f ca="1">Seed04!$D$14</f>
        <v>&gt;</v>
      </c>
      <c r="H23" s="106">
        <f ca="1">Seed04!$E$14</f>
        <v>60735</v>
      </c>
      <c r="I23" s="106"/>
      <c r="J23" s="106"/>
      <c r="K23" s="106"/>
      <c r="L23" s="100" t="str">
        <f ca="1">Seed04!$F$14</f>
        <v>&gt;</v>
      </c>
      <c r="M23" s="106">
        <f ca="1">Seed04!$G$14</f>
        <v>35067</v>
      </c>
      <c r="N23" s="106"/>
      <c r="O23" s="106"/>
      <c r="P23" s="106"/>
      <c r="Q23" s="98"/>
      <c r="R23" s="98"/>
      <c r="S23" s="98"/>
      <c r="T23" s="98"/>
      <c r="U23" s="98"/>
      <c r="V23" s="97"/>
      <c r="W23" s="97"/>
      <c r="Y23" s="64"/>
      <c r="AB23" s="97"/>
      <c r="AC23" s="97"/>
      <c r="AD23" s="106">
        <f ca="1">Seed04!$C$14</f>
        <v>63570</v>
      </c>
      <c r="AE23" s="106"/>
      <c r="AF23" s="106"/>
      <c r="AG23" s="106"/>
      <c r="AH23" s="99" t="str">
        <f ca="1">Seed04!$D$14</f>
        <v>&gt;</v>
      </c>
      <c r="AI23" s="106">
        <f ca="1">Seed04!$E$14</f>
        <v>60735</v>
      </c>
      <c r="AJ23" s="106"/>
      <c r="AK23" s="106"/>
      <c r="AL23" s="106"/>
      <c r="AM23" s="100" t="str">
        <f ca="1">Seed04!$F$14</f>
        <v>&gt;</v>
      </c>
      <c r="AN23" s="106">
        <f ca="1">Seed04!$G$14</f>
        <v>35067</v>
      </c>
      <c r="AO23" s="106"/>
      <c r="AP23" s="106"/>
      <c r="AQ23" s="106"/>
      <c r="AR23" s="98"/>
      <c r="AS23" s="98"/>
      <c r="AT23" s="98"/>
      <c r="AU23" s="98"/>
      <c r="AV23" s="98"/>
      <c r="AW23" s="97"/>
      <c r="AX23" s="97"/>
    </row>
    <row r="24" spans="1:50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90"/>
      <c r="R24" s="90"/>
      <c r="S24" s="90"/>
      <c r="T24" s="90"/>
      <c r="U24" s="90"/>
      <c r="V24" s="16"/>
      <c r="W24" s="16"/>
      <c r="Y24" s="64"/>
      <c r="AR24" s="90"/>
      <c r="AS24" s="90"/>
      <c r="AT24" s="90"/>
      <c r="AU24" s="90"/>
      <c r="AV24" s="90"/>
    </row>
    <row r="25" spans="1:50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Y25" s="64"/>
    </row>
    <row r="26" spans="1:50" ht="21">
      <c r="A26" s="36">
        <v>5</v>
      </c>
      <c r="B26" s="16"/>
      <c r="C26" s="96" t="str">
        <f ca="1">Seed05!$C$12</f>
        <v>請把30590、90035、95030由小至大排列出來。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Y26" s="64"/>
      <c r="AB26" s="36">
        <v>5</v>
      </c>
      <c r="AD26" s="96" t="str">
        <f ca="1">Seed05!$C$12</f>
        <v>請把30590、90035、95030由小至大排列出來。</v>
      </c>
    </row>
    <row r="27" spans="1:5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Y27" s="64"/>
    </row>
    <row r="28" spans="1:50" ht="20.25">
      <c r="A28" s="97"/>
      <c r="B28" s="97"/>
      <c r="C28" s="106">
        <f ca="1">Seed05!$C$14</f>
        <v>30590</v>
      </c>
      <c r="D28" s="106"/>
      <c r="E28" s="106"/>
      <c r="F28" s="106"/>
      <c r="G28" s="100" t="str">
        <f ca="1">Seed05!$D$14</f>
        <v>&lt;</v>
      </c>
      <c r="H28" s="106">
        <f ca="1">Seed05!$E$14</f>
        <v>90035</v>
      </c>
      <c r="I28" s="106"/>
      <c r="J28" s="106"/>
      <c r="K28" s="106"/>
      <c r="L28" s="99" t="str">
        <f ca="1">Seed05!$F$14</f>
        <v>&lt;</v>
      </c>
      <c r="M28" s="106">
        <f ca="1">Seed05!$G$14</f>
        <v>95030</v>
      </c>
      <c r="N28" s="106"/>
      <c r="O28" s="106"/>
      <c r="P28" s="106"/>
      <c r="Q28" s="98"/>
      <c r="R28" s="98"/>
      <c r="S28" s="98"/>
      <c r="T28" s="98"/>
      <c r="U28" s="98"/>
      <c r="V28" s="97"/>
      <c r="W28" s="97"/>
      <c r="Y28" s="64"/>
      <c r="AB28" s="97"/>
      <c r="AC28" s="97"/>
      <c r="AD28" s="106">
        <f ca="1">Seed05!$C$14</f>
        <v>30590</v>
      </c>
      <c r="AE28" s="106"/>
      <c r="AF28" s="106"/>
      <c r="AG28" s="106"/>
      <c r="AH28" s="100" t="str">
        <f ca="1">Seed05!$D$14</f>
        <v>&lt;</v>
      </c>
      <c r="AI28" s="106">
        <f ca="1">Seed05!$E$14</f>
        <v>90035</v>
      </c>
      <c r="AJ28" s="106"/>
      <c r="AK28" s="106"/>
      <c r="AL28" s="106"/>
      <c r="AM28" s="99" t="str">
        <f ca="1">Seed05!$F$14</f>
        <v>&lt;</v>
      </c>
      <c r="AN28" s="106">
        <f ca="1">Seed05!$G$14</f>
        <v>95030</v>
      </c>
      <c r="AO28" s="106"/>
      <c r="AP28" s="106"/>
      <c r="AQ28" s="106"/>
      <c r="AR28" s="98"/>
      <c r="AS28" s="98"/>
      <c r="AT28" s="98"/>
      <c r="AU28" s="98"/>
      <c r="AV28" s="98"/>
      <c r="AW28" s="97"/>
      <c r="AX28" s="97"/>
    </row>
    <row r="29" spans="1:50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90"/>
      <c r="R29" s="90"/>
      <c r="S29" s="90"/>
      <c r="T29" s="90"/>
      <c r="U29" s="90"/>
      <c r="V29" s="16"/>
      <c r="W29" s="16"/>
      <c r="Y29" s="64"/>
      <c r="AR29" s="90"/>
      <c r="AS29" s="90"/>
      <c r="AT29" s="90"/>
      <c r="AU29" s="90"/>
      <c r="AV29" s="90"/>
    </row>
    <row r="30" spans="1:50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Y30" s="64"/>
    </row>
    <row r="31" spans="1:50" ht="21">
      <c r="A31" s="36">
        <v>6</v>
      </c>
      <c r="B31" s="16"/>
      <c r="C31" s="96" t="str">
        <f ca="1">Seed06!$C$12</f>
        <v>請把86000、80600、60080由大至小排列出來。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Y31" s="64"/>
      <c r="AB31" s="36">
        <v>6</v>
      </c>
      <c r="AD31" s="96" t="str">
        <f ca="1">Seed06!$C$12</f>
        <v>請把86000、80600、60080由大至小排列出來。</v>
      </c>
    </row>
    <row r="32" spans="1:50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Y32" s="64"/>
    </row>
    <row r="33" spans="1:50" ht="20.25">
      <c r="A33" s="97"/>
      <c r="B33" s="97"/>
      <c r="C33" s="106">
        <f ca="1">Seed06!$C$14</f>
        <v>86000</v>
      </c>
      <c r="D33" s="106"/>
      <c r="E33" s="106"/>
      <c r="F33" s="106"/>
      <c r="G33" s="100" t="str">
        <f ca="1">Seed06!$D$14</f>
        <v>&gt;</v>
      </c>
      <c r="H33" s="106">
        <f ca="1">Seed06!$E$14</f>
        <v>80600</v>
      </c>
      <c r="I33" s="106"/>
      <c r="J33" s="106"/>
      <c r="K33" s="106"/>
      <c r="L33" s="100" t="str">
        <f ca="1">Seed06!$F$14</f>
        <v>&gt;</v>
      </c>
      <c r="M33" s="106">
        <f ca="1">Seed06!$G$14</f>
        <v>60080</v>
      </c>
      <c r="N33" s="106"/>
      <c r="O33" s="106"/>
      <c r="P33" s="106"/>
      <c r="Q33" s="98"/>
      <c r="R33" s="98"/>
      <c r="S33" s="98"/>
      <c r="T33" s="98"/>
      <c r="U33" s="98"/>
      <c r="V33" s="97"/>
      <c r="W33" s="97"/>
      <c r="Y33" s="64"/>
      <c r="AB33" s="97"/>
      <c r="AC33" s="97"/>
      <c r="AD33" s="106">
        <f ca="1">Seed06!$C$14</f>
        <v>86000</v>
      </c>
      <c r="AE33" s="106"/>
      <c r="AF33" s="106"/>
      <c r="AG33" s="106"/>
      <c r="AH33" s="100" t="str">
        <f ca="1">Seed06!$D$14</f>
        <v>&gt;</v>
      </c>
      <c r="AI33" s="106">
        <f ca="1">Seed06!$E$14</f>
        <v>80600</v>
      </c>
      <c r="AJ33" s="106"/>
      <c r="AK33" s="106"/>
      <c r="AL33" s="106"/>
      <c r="AM33" s="100" t="str">
        <f ca="1">Seed06!$F$14</f>
        <v>&gt;</v>
      </c>
      <c r="AN33" s="106">
        <f ca="1">Seed06!$G$14</f>
        <v>60080</v>
      </c>
      <c r="AO33" s="106"/>
      <c r="AP33" s="106"/>
      <c r="AQ33" s="106"/>
      <c r="AR33" s="98"/>
      <c r="AS33" s="98"/>
      <c r="AT33" s="98"/>
      <c r="AU33" s="98"/>
      <c r="AV33" s="98"/>
      <c r="AW33" s="97"/>
      <c r="AX33" s="97"/>
    </row>
    <row r="34" spans="1:50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90"/>
      <c r="R34" s="90"/>
      <c r="S34" s="90"/>
      <c r="T34" s="90"/>
      <c r="U34" s="90"/>
      <c r="V34" s="16"/>
      <c r="W34" s="16"/>
      <c r="Y34" s="64"/>
      <c r="AR34" s="90"/>
      <c r="AS34" s="90"/>
      <c r="AT34" s="90"/>
      <c r="AU34" s="90"/>
      <c r="AV34" s="90"/>
    </row>
    <row r="35" spans="1:50">
      <c r="Y35" s="64"/>
    </row>
    <row r="36" spans="1:50">
      <c r="Y36" s="64"/>
    </row>
    <row r="37" spans="1:50">
      <c r="Y37" s="64"/>
    </row>
  </sheetData>
  <sheetProtection algorithmName="SHA-512" hashValue="oeaJEbsTZZkc9D+PyzaRSdSFLGOURQUUAySxqkTB6Wt+3WD+HTYLz6ma4EnBHa4LkjeaEvRY39w+sHBZpzNvuA==" saltValue="zNbpUxnU1nQnJNy+MH1TiQ==" spinCount="100000" sheet="1" objects="1" scenarios="1"/>
  <protectedRanges>
    <protectedRange sqref="A1:AX3 A4:X4 Z4:AX4 Y4:Y37" name="Header"/>
  </protectedRanges>
  <mergeCells count="38">
    <mergeCell ref="AD33:AG33"/>
    <mergeCell ref="AI33:AL33"/>
    <mergeCell ref="AN33:AQ33"/>
    <mergeCell ref="AD23:AG23"/>
    <mergeCell ref="AI23:AL23"/>
    <mergeCell ref="AN23:AQ23"/>
    <mergeCell ref="AD28:AG28"/>
    <mergeCell ref="AI28:AL28"/>
    <mergeCell ref="AN28:AQ28"/>
    <mergeCell ref="AD13:AG13"/>
    <mergeCell ref="AI13:AL13"/>
    <mergeCell ref="AN13:AQ13"/>
    <mergeCell ref="AD18:AG18"/>
    <mergeCell ref="AI18:AL18"/>
    <mergeCell ref="AN18:AQ18"/>
    <mergeCell ref="C33:F33"/>
    <mergeCell ref="H33:K33"/>
    <mergeCell ref="M33:P33"/>
    <mergeCell ref="C23:F23"/>
    <mergeCell ref="H23:K23"/>
    <mergeCell ref="M23:P23"/>
    <mergeCell ref="C28:F28"/>
    <mergeCell ref="H28:K28"/>
    <mergeCell ref="M28:P28"/>
    <mergeCell ref="C13:F13"/>
    <mergeCell ref="H13:K13"/>
    <mergeCell ref="M13:P13"/>
    <mergeCell ref="C18:F18"/>
    <mergeCell ref="H18:K18"/>
    <mergeCell ref="M18:P18"/>
    <mergeCell ref="AW1:AX1"/>
    <mergeCell ref="V1:W1"/>
    <mergeCell ref="C8:F8"/>
    <mergeCell ref="H8:K8"/>
    <mergeCell ref="M8:P8"/>
    <mergeCell ref="AD8:AG8"/>
    <mergeCell ref="AI8:AL8"/>
    <mergeCell ref="AN8:AQ8"/>
  </mergeCells>
  <phoneticPr fontId="12" type="noConversion"/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zoomScale="85" zoomScaleNormal="85" workbookViewId="0">
      <selection activeCell="D8" sqref="D8"/>
    </sheetView>
  </sheetViews>
  <sheetFormatPr defaultRowHeight="15.7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2" width="2.875" style="41" customWidth="1"/>
    <col min="23" max="23" width="8.5" style="41" customWidth="1"/>
    <col min="24" max="24" width="2.625" style="41" customWidth="1"/>
    <col min="25" max="29" width="3.75" style="41" customWidth="1"/>
    <col min="30" max="16384" width="9" style="16"/>
  </cols>
  <sheetData>
    <row r="1" spans="1:33">
      <c r="C1" s="16" t="s">
        <v>4645</v>
      </c>
      <c r="D1" s="16">
        <f ca="1">RANDBETWEEN(1,2)</f>
        <v>2</v>
      </c>
      <c r="G1" s="83" t="s">
        <v>4640</v>
      </c>
      <c r="H1" s="89"/>
      <c r="I1" s="89"/>
      <c r="J1" s="89"/>
      <c r="K1" s="84"/>
      <c r="M1" s="83">
        <v>1</v>
      </c>
      <c r="N1" s="84">
        <f ca="1">VLOOKUP(M1,$P$1:$W$120,8,FALSE)</f>
        <v>68453</v>
      </c>
      <c r="P1" s="76">
        <f ca="1">IF(Q1&lt;&gt;"",RANK(Q1,$Q$1:$Q$120),"")</f>
        <v>94</v>
      </c>
      <c r="Q1" s="77">
        <f ca="1">IF(W1&lt;10000,"",RAND())</f>
        <v>0.21893903908501122</v>
      </c>
      <c r="R1" s="67">
        <f ca="1">VLOOKUP(Y1,$AE$13:$AF$17,2,FALSE)</f>
        <v>4</v>
      </c>
      <c r="S1" s="68">
        <f ca="1">VLOOKUP(Z1,$AE$13:$AF$17,2,FALSE)</f>
        <v>6</v>
      </c>
      <c r="T1" s="68">
        <f ca="1">VLOOKUP(AA1,$AE$13:$AF$17,2,FALSE)</f>
        <v>8</v>
      </c>
      <c r="U1" s="68">
        <f ca="1">VLOOKUP(AB1,$AE$13:$AF$17,2,FALSE)</f>
        <v>5</v>
      </c>
      <c r="V1" s="69">
        <f ca="1">VLOOKUP(AC1,$AE$13:$AF$17,2,FALSE)</f>
        <v>3</v>
      </c>
      <c r="W1" s="69">
        <f ca="1">R1*10000+S1*1000+T1*100+U1*10+V1</f>
        <v>46853</v>
      </c>
      <c r="Y1" s="67">
        <v>1</v>
      </c>
      <c r="Z1" s="68">
        <v>2</v>
      </c>
      <c r="AA1" s="68">
        <v>3</v>
      </c>
      <c r="AB1" s="68">
        <v>4</v>
      </c>
      <c r="AC1" s="69">
        <v>5</v>
      </c>
      <c r="AE1" s="36">
        <f ca="1">RANK(AF1,$AF$1:$AF$10)</f>
        <v>7</v>
      </c>
      <c r="AF1" s="36">
        <f ca="1">RAND()</f>
        <v>0.18332098366295857</v>
      </c>
      <c r="AG1" s="36">
        <v>1</v>
      </c>
    </row>
    <row r="2" spans="1:33">
      <c r="C2" s="16" t="str">
        <f ca="1">IF(D1=1,"由大至小","由小至大")</f>
        <v>由小至大</v>
      </c>
      <c r="G2" s="80">
        <f ca="1">N4</f>
        <v>68453</v>
      </c>
      <c r="H2" s="91" t="s">
        <v>4641</v>
      </c>
      <c r="I2" s="81">
        <f ca="1">N5</f>
        <v>63854</v>
      </c>
      <c r="J2" s="91" t="s">
        <v>4641</v>
      </c>
      <c r="K2" s="92">
        <f ca="1">N6</f>
        <v>34658</v>
      </c>
      <c r="L2" s="82"/>
      <c r="M2" s="85">
        <v>2</v>
      </c>
      <c r="N2" s="86">
        <f ca="1">VLOOKUP(M2,$P$1:$W$120,8,FALSE)</f>
        <v>63854</v>
      </c>
      <c r="P2" s="78">
        <f t="shared" ref="P2:P65" ca="1" si="0">IF(Q2&lt;&gt;"",RANK(Q2,$Q$1:$Q$120),"")</f>
        <v>40</v>
      </c>
      <c r="Q2" s="79">
        <f t="shared" ref="Q2:Q65" ca="1" si="1">IF(W2&lt;10000,"",RAND())</f>
        <v>0.64854367085008369</v>
      </c>
      <c r="R2" s="70">
        <f t="shared" ref="R2:R7" ca="1" si="2">VLOOKUP(Y2,$AE$13:$AF$17,2,FALSE)</f>
        <v>4</v>
      </c>
      <c r="S2" s="71">
        <f t="shared" ref="S2:S7" ca="1" si="3">VLOOKUP(Z2,$AE$13:$AF$17,2,FALSE)</f>
        <v>6</v>
      </c>
      <c r="T2" s="71">
        <f t="shared" ref="T2:T7" ca="1" si="4">VLOOKUP(AA2,$AE$13:$AF$17,2,FALSE)</f>
        <v>8</v>
      </c>
      <c r="U2" s="71">
        <f t="shared" ref="U2:U7" ca="1" si="5">VLOOKUP(AB2,$AE$13:$AF$17,2,FALSE)</f>
        <v>3</v>
      </c>
      <c r="V2" s="72">
        <f t="shared" ref="V2:V7" ca="1" si="6">VLOOKUP(AC2,$AE$13:$AF$17,2,FALSE)</f>
        <v>5</v>
      </c>
      <c r="W2" s="72">
        <f t="shared" ref="W2:W65" ca="1" si="7">R2*10000+S2*1000+T2*100+U2*10+V2</f>
        <v>46835</v>
      </c>
      <c r="Y2" s="70">
        <v>1</v>
      </c>
      <c r="Z2" s="71">
        <v>2</v>
      </c>
      <c r="AA2" s="71">
        <v>3</v>
      </c>
      <c r="AB2" s="71">
        <v>5</v>
      </c>
      <c r="AC2" s="72">
        <v>4</v>
      </c>
      <c r="AE2" s="36">
        <f t="shared" ref="AE2:AE9" ca="1" si="8">RANK(AF2,$AF$1:$AF$10)</f>
        <v>6</v>
      </c>
      <c r="AF2" s="36">
        <f t="shared" ref="AF2:AF9" ca="1" si="9">RAND()</f>
        <v>0.18744835424723583</v>
      </c>
      <c r="AG2" s="36">
        <v>2</v>
      </c>
    </row>
    <row r="3" spans="1:33">
      <c r="G3" s="85" t="s">
        <v>4642</v>
      </c>
      <c r="H3" s="90"/>
      <c r="I3" s="90"/>
      <c r="J3" s="90"/>
      <c r="K3" s="86"/>
      <c r="M3" s="85">
        <v>3</v>
      </c>
      <c r="N3" s="86">
        <f ca="1">VLOOKUP(M3,$P$1:$W$120,8,FALSE)</f>
        <v>34658</v>
      </c>
      <c r="P3" s="78">
        <f t="shared" ca="1" si="0"/>
        <v>92</v>
      </c>
      <c r="Q3" s="79">
        <f t="shared" ca="1" si="1"/>
        <v>0.24425709050735545</v>
      </c>
      <c r="R3" s="70">
        <f t="shared" ca="1" si="2"/>
        <v>4</v>
      </c>
      <c r="S3" s="71">
        <f t="shared" ca="1" si="3"/>
        <v>6</v>
      </c>
      <c r="T3" s="71">
        <f t="shared" ca="1" si="4"/>
        <v>5</v>
      </c>
      <c r="U3" s="71">
        <f t="shared" ca="1" si="5"/>
        <v>8</v>
      </c>
      <c r="V3" s="72">
        <f t="shared" ca="1" si="6"/>
        <v>3</v>
      </c>
      <c r="W3" s="72">
        <f t="shared" ca="1" si="7"/>
        <v>46583</v>
      </c>
      <c r="Y3" s="70">
        <v>1</v>
      </c>
      <c r="Z3" s="71">
        <v>2</v>
      </c>
      <c r="AA3" s="71">
        <v>4</v>
      </c>
      <c r="AB3" s="71">
        <v>3</v>
      </c>
      <c r="AC3" s="72">
        <v>5</v>
      </c>
      <c r="AE3" s="36">
        <f t="shared" ca="1" si="8"/>
        <v>5</v>
      </c>
      <c r="AF3" s="36">
        <f t="shared" ca="1" si="9"/>
        <v>0.18935859032985225</v>
      </c>
      <c r="AG3" s="36">
        <v>3</v>
      </c>
    </row>
    <row r="4" spans="1:33">
      <c r="G4" s="80">
        <f ca="1">N6</f>
        <v>34658</v>
      </c>
      <c r="H4" s="91" t="s">
        <v>4643</v>
      </c>
      <c r="I4" s="81">
        <f ca="1">N5</f>
        <v>63854</v>
      </c>
      <c r="J4" s="91" t="s">
        <v>4643</v>
      </c>
      <c r="K4" s="92">
        <f ca="1">N4</f>
        <v>68453</v>
      </c>
      <c r="M4" s="83" t="s">
        <v>4638</v>
      </c>
      <c r="N4" s="84">
        <f ca="1">LARGE($N$1:$N$3,M1)</f>
        <v>68453</v>
      </c>
      <c r="P4" s="78">
        <f t="shared" ca="1" si="0"/>
        <v>105</v>
      </c>
      <c r="Q4" s="79">
        <f t="shared" ca="1" si="1"/>
        <v>0.12628907259407196</v>
      </c>
      <c r="R4" s="70">
        <f t="shared" ca="1" si="2"/>
        <v>4</v>
      </c>
      <c r="S4" s="71">
        <f t="shared" ca="1" si="3"/>
        <v>6</v>
      </c>
      <c r="T4" s="71">
        <f t="shared" ca="1" si="4"/>
        <v>5</v>
      </c>
      <c r="U4" s="71">
        <f t="shared" ca="1" si="5"/>
        <v>3</v>
      </c>
      <c r="V4" s="72">
        <f t="shared" ca="1" si="6"/>
        <v>8</v>
      </c>
      <c r="W4" s="72">
        <f t="shared" ca="1" si="7"/>
        <v>46538</v>
      </c>
      <c r="Y4" s="70">
        <v>1</v>
      </c>
      <c r="Z4" s="71">
        <v>2</v>
      </c>
      <c r="AA4" s="71">
        <v>4</v>
      </c>
      <c r="AB4" s="71">
        <v>5</v>
      </c>
      <c r="AC4" s="72">
        <v>3</v>
      </c>
      <c r="AE4" s="36">
        <f t="shared" ca="1" si="8"/>
        <v>1</v>
      </c>
      <c r="AF4" s="36">
        <f t="shared" ca="1" si="9"/>
        <v>0.96761434257738677</v>
      </c>
      <c r="AG4" s="36">
        <v>4</v>
      </c>
    </row>
    <row r="5" spans="1:33">
      <c r="M5" s="85" t="s">
        <v>4644</v>
      </c>
      <c r="N5" s="86">
        <f ca="1">LARGE($N$1:$N$3,M2)</f>
        <v>63854</v>
      </c>
      <c r="P5" s="78">
        <f t="shared" ca="1" si="0"/>
        <v>64</v>
      </c>
      <c r="Q5" s="79">
        <f t="shared" ca="1" si="1"/>
        <v>0.45049126988918475</v>
      </c>
      <c r="R5" s="70">
        <f t="shared" ca="1" si="2"/>
        <v>4</v>
      </c>
      <c r="S5" s="71">
        <f t="shared" ca="1" si="3"/>
        <v>6</v>
      </c>
      <c r="T5" s="71">
        <f t="shared" ca="1" si="4"/>
        <v>3</v>
      </c>
      <c r="U5" s="71">
        <f t="shared" ca="1" si="5"/>
        <v>8</v>
      </c>
      <c r="V5" s="72">
        <f t="shared" ca="1" si="6"/>
        <v>5</v>
      </c>
      <c r="W5" s="72">
        <f t="shared" ca="1" si="7"/>
        <v>46385</v>
      </c>
      <c r="Y5" s="70">
        <v>1</v>
      </c>
      <c r="Z5" s="71">
        <v>2</v>
      </c>
      <c r="AA5" s="71">
        <v>5</v>
      </c>
      <c r="AB5" s="71">
        <v>3</v>
      </c>
      <c r="AC5" s="72">
        <v>4</v>
      </c>
      <c r="AE5" s="36">
        <f t="shared" ca="1" si="8"/>
        <v>4</v>
      </c>
      <c r="AF5" s="36">
        <f t="shared" ca="1" si="9"/>
        <v>0.47869455744779943</v>
      </c>
      <c r="AG5" s="36">
        <v>5</v>
      </c>
    </row>
    <row r="6" spans="1:33">
      <c r="M6" s="87" t="s">
        <v>4639</v>
      </c>
      <c r="N6" s="88">
        <f ca="1">LARGE($N$1:$N$3,M3)</f>
        <v>34658</v>
      </c>
      <c r="P6" s="78">
        <f t="shared" ca="1" si="0"/>
        <v>26</v>
      </c>
      <c r="Q6" s="79">
        <f t="shared" ca="1" si="1"/>
        <v>0.70294466037676551</v>
      </c>
      <c r="R6" s="70">
        <f t="shared" ca="1" si="2"/>
        <v>4</v>
      </c>
      <c r="S6" s="71">
        <f t="shared" ca="1" si="3"/>
        <v>6</v>
      </c>
      <c r="T6" s="71">
        <f t="shared" ca="1" si="4"/>
        <v>3</v>
      </c>
      <c r="U6" s="71">
        <f t="shared" ca="1" si="5"/>
        <v>5</v>
      </c>
      <c r="V6" s="72">
        <f t="shared" ca="1" si="6"/>
        <v>8</v>
      </c>
      <c r="W6" s="72">
        <f t="shared" ca="1" si="7"/>
        <v>46358</v>
      </c>
      <c r="Y6" s="73">
        <v>1</v>
      </c>
      <c r="Z6" s="74">
        <v>2</v>
      </c>
      <c r="AA6" s="74">
        <v>5</v>
      </c>
      <c r="AB6" s="74">
        <v>4</v>
      </c>
      <c r="AC6" s="75">
        <v>3</v>
      </c>
      <c r="AE6" s="36">
        <f t="shared" ca="1" si="8"/>
        <v>2</v>
      </c>
      <c r="AF6" s="36">
        <f t="shared" ca="1" si="9"/>
        <v>0.86945764354444588</v>
      </c>
      <c r="AG6" s="36">
        <v>6</v>
      </c>
    </row>
    <row r="7" spans="1:33">
      <c r="P7" s="78">
        <f t="shared" ca="1" si="0"/>
        <v>110</v>
      </c>
      <c r="Q7" s="79">
        <f t="shared" ca="1" si="1"/>
        <v>0.10004756579838991</v>
      </c>
      <c r="R7" s="70">
        <f t="shared" ca="1" si="2"/>
        <v>4</v>
      </c>
      <c r="S7" s="71">
        <f t="shared" ca="1" si="3"/>
        <v>8</v>
      </c>
      <c r="T7" s="71">
        <f t="shared" ca="1" si="4"/>
        <v>6</v>
      </c>
      <c r="U7" s="71">
        <f t="shared" ca="1" si="5"/>
        <v>5</v>
      </c>
      <c r="V7" s="72">
        <f t="shared" ca="1" si="6"/>
        <v>3</v>
      </c>
      <c r="W7" s="72">
        <f t="shared" ca="1" si="7"/>
        <v>48653</v>
      </c>
      <c r="Y7" s="67">
        <v>1</v>
      </c>
      <c r="Z7" s="68">
        <v>3</v>
      </c>
      <c r="AA7" s="68">
        <v>2</v>
      </c>
      <c r="AB7" s="68">
        <v>4</v>
      </c>
      <c r="AC7" s="69">
        <v>5</v>
      </c>
      <c r="AE7" s="36">
        <f t="shared" ca="1" si="8"/>
        <v>8</v>
      </c>
      <c r="AF7" s="36">
        <f t="shared" ca="1" si="9"/>
        <v>6.428129903036528E-2</v>
      </c>
      <c r="AG7" s="36">
        <v>7</v>
      </c>
    </row>
    <row r="8" spans="1:33">
      <c r="B8" s="16" t="s">
        <v>4651</v>
      </c>
      <c r="D8" s="95">
        <f>Parameter!E12</f>
        <v>0</v>
      </c>
      <c r="P8" s="78">
        <f t="shared" ca="1" si="0"/>
        <v>82</v>
      </c>
      <c r="Q8" s="79">
        <f t="shared" ca="1" si="1"/>
        <v>0.30328215172249795</v>
      </c>
      <c r="R8" s="70">
        <f t="shared" ref="R8:R24" ca="1" si="10">VLOOKUP(Y8,$AE$13:$AF$17,2,FALSE)</f>
        <v>4</v>
      </c>
      <c r="S8" s="71">
        <f t="shared" ref="S8:S24" ca="1" si="11">VLOOKUP(Z8,$AE$13:$AF$17,2,FALSE)</f>
        <v>8</v>
      </c>
      <c r="T8" s="71">
        <f t="shared" ref="T8:T24" ca="1" si="12">VLOOKUP(AA8,$AE$13:$AF$17,2,FALSE)</f>
        <v>6</v>
      </c>
      <c r="U8" s="71">
        <f t="shared" ref="U8:U24" ca="1" si="13">VLOOKUP(AB8,$AE$13:$AF$17,2,FALSE)</f>
        <v>3</v>
      </c>
      <c r="V8" s="72">
        <f t="shared" ref="V8:V24" ca="1" si="14">VLOOKUP(AC8,$AE$13:$AF$17,2,FALSE)</f>
        <v>5</v>
      </c>
      <c r="W8" s="72">
        <f t="shared" ca="1" si="7"/>
        <v>48635</v>
      </c>
      <c r="Y8" s="70">
        <v>1</v>
      </c>
      <c r="Z8" s="71">
        <v>3</v>
      </c>
      <c r="AA8" s="71">
        <v>2</v>
      </c>
      <c r="AB8" s="71">
        <v>5</v>
      </c>
      <c r="AC8" s="72">
        <v>4</v>
      </c>
      <c r="AE8" s="36">
        <f t="shared" ca="1" si="8"/>
        <v>3</v>
      </c>
      <c r="AF8" s="36">
        <f t="shared" ca="1" si="9"/>
        <v>0.58539982797159251</v>
      </c>
      <c r="AG8" s="36">
        <v>8</v>
      </c>
    </row>
    <row r="9" spans="1:33">
      <c r="P9" s="78">
        <f t="shared" ca="1" si="0"/>
        <v>120</v>
      </c>
      <c r="Q9" s="79">
        <f t="shared" ca="1" si="1"/>
        <v>4.0792437651979707E-3</v>
      </c>
      <c r="R9" s="70">
        <f t="shared" ca="1" si="10"/>
        <v>4</v>
      </c>
      <c r="S9" s="71">
        <f t="shared" ca="1" si="11"/>
        <v>8</v>
      </c>
      <c r="T9" s="71">
        <f t="shared" ca="1" si="12"/>
        <v>5</v>
      </c>
      <c r="U9" s="71">
        <f t="shared" ca="1" si="13"/>
        <v>6</v>
      </c>
      <c r="V9" s="72">
        <f t="shared" ca="1" si="14"/>
        <v>3</v>
      </c>
      <c r="W9" s="72">
        <f t="shared" ca="1" si="7"/>
        <v>48563</v>
      </c>
      <c r="Y9" s="70">
        <v>1</v>
      </c>
      <c r="Z9" s="71">
        <v>3</v>
      </c>
      <c r="AA9" s="71">
        <v>4</v>
      </c>
      <c r="AB9" s="71">
        <v>2</v>
      </c>
      <c r="AC9" s="72">
        <v>5</v>
      </c>
      <c r="AE9" s="36">
        <f t="shared" ca="1" si="8"/>
        <v>9</v>
      </c>
      <c r="AF9" s="36">
        <f t="shared" ca="1" si="9"/>
        <v>1.8403384065118211E-2</v>
      </c>
      <c r="AG9" s="36">
        <v>9</v>
      </c>
    </row>
    <row r="10" spans="1:33">
      <c r="C10" s="16" t="s">
        <v>4648</v>
      </c>
      <c r="D10" s="65">
        <f ca="1">IF($D$1=1,G2,G4)</f>
        <v>34658</v>
      </c>
      <c r="E10" s="65" t="s">
        <v>4646</v>
      </c>
      <c r="F10" s="65">
        <f ca="1">IF($D$1=1,I2,I4)</f>
        <v>63854</v>
      </c>
      <c r="G10" s="65" t="s">
        <v>4646</v>
      </c>
      <c r="H10" s="65">
        <f ca="1">IF($D$1=1,K2,K4)</f>
        <v>68453</v>
      </c>
      <c r="I10" s="16" t="str">
        <f ca="1">C2</f>
        <v>由小至大</v>
      </c>
      <c r="K10" s="16" t="s">
        <v>4647</v>
      </c>
      <c r="P10" s="78">
        <f t="shared" ca="1" si="0"/>
        <v>51</v>
      </c>
      <c r="Q10" s="79">
        <f t="shared" ca="1" si="1"/>
        <v>0.56584279629599454</v>
      </c>
      <c r="R10" s="70">
        <f t="shared" ca="1" si="10"/>
        <v>4</v>
      </c>
      <c r="S10" s="71">
        <f t="shared" ca="1" si="11"/>
        <v>8</v>
      </c>
      <c r="T10" s="71">
        <f t="shared" ca="1" si="12"/>
        <v>5</v>
      </c>
      <c r="U10" s="71">
        <f t="shared" ca="1" si="13"/>
        <v>3</v>
      </c>
      <c r="V10" s="72">
        <f t="shared" ca="1" si="14"/>
        <v>6</v>
      </c>
      <c r="W10" s="72">
        <f t="shared" ca="1" si="7"/>
        <v>48536</v>
      </c>
      <c r="Y10" s="70">
        <v>1</v>
      </c>
      <c r="Z10" s="71">
        <v>3</v>
      </c>
      <c r="AA10" s="71">
        <v>4</v>
      </c>
      <c r="AB10" s="71">
        <v>5</v>
      </c>
      <c r="AC10" s="72">
        <v>2</v>
      </c>
      <c r="AE10" s="36"/>
      <c r="AF10" s="36"/>
      <c r="AG10" s="36"/>
    </row>
    <row r="11" spans="1:33">
      <c r="P11" s="78">
        <f t="shared" ca="1" si="0"/>
        <v>118</v>
      </c>
      <c r="Q11" s="79">
        <f t="shared" ca="1" si="1"/>
        <v>3.2336776516351029E-2</v>
      </c>
      <c r="R11" s="70">
        <f t="shared" ca="1" si="10"/>
        <v>4</v>
      </c>
      <c r="S11" s="71">
        <f t="shared" ca="1" si="11"/>
        <v>8</v>
      </c>
      <c r="T11" s="71">
        <f t="shared" ca="1" si="12"/>
        <v>3</v>
      </c>
      <c r="U11" s="71">
        <f t="shared" ca="1" si="13"/>
        <v>6</v>
      </c>
      <c r="V11" s="72">
        <f t="shared" ca="1" si="14"/>
        <v>5</v>
      </c>
      <c r="W11" s="72">
        <f t="shared" ca="1" si="7"/>
        <v>48365</v>
      </c>
      <c r="Y11" s="70">
        <v>1</v>
      </c>
      <c r="Z11" s="71">
        <v>3</v>
      </c>
      <c r="AA11" s="71">
        <v>5</v>
      </c>
      <c r="AB11" s="71">
        <v>2</v>
      </c>
      <c r="AC11" s="72">
        <v>4</v>
      </c>
    </row>
    <row r="12" spans="1:33">
      <c r="A12" s="16">
        <v>1</v>
      </c>
      <c r="B12" s="16" t="s">
        <v>4649</v>
      </c>
      <c r="C12" s="16" t="str">
        <f ca="1">CONCATENATE(C10,D10,E10,F10,G10,H10,I10,K10,L11)</f>
        <v>請把34658、63854、68453由小至大排列出來。</v>
      </c>
      <c r="P12" s="78">
        <f t="shared" ca="1" si="0"/>
        <v>59</v>
      </c>
      <c r="Q12" s="79">
        <f t="shared" ca="1" si="1"/>
        <v>0.47430444407782102</v>
      </c>
      <c r="R12" s="70">
        <f t="shared" ca="1" si="10"/>
        <v>4</v>
      </c>
      <c r="S12" s="71">
        <f t="shared" ca="1" si="11"/>
        <v>8</v>
      </c>
      <c r="T12" s="71">
        <f t="shared" ca="1" si="12"/>
        <v>3</v>
      </c>
      <c r="U12" s="71">
        <f t="shared" ca="1" si="13"/>
        <v>5</v>
      </c>
      <c r="V12" s="72">
        <f t="shared" ca="1" si="14"/>
        <v>6</v>
      </c>
      <c r="W12" s="72">
        <f t="shared" ca="1" si="7"/>
        <v>48356</v>
      </c>
      <c r="Y12" s="73">
        <v>1</v>
      </c>
      <c r="Z12" s="74">
        <v>3</v>
      </c>
      <c r="AA12" s="74">
        <v>5</v>
      </c>
      <c r="AB12" s="74">
        <v>4</v>
      </c>
      <c r="AC12" s="75">
        <v>2</v>
      </c>
    </row>
    <row r="13" spans="1:33">
      <c r="P13" s="78">
        <f t="shared" ca="1" si="0"/>
        <v>101</v>
      </c>
      <c r="Q13" s="79">
        <f t="shared" ca="1" si="1"/>
        <v>0.15670286306370007</v>
      </c>
      <c r="R13" s="70">
        <f t="shared" ca="1" si="10"/>
        <v>4</v>
      </c>
      <c r="S13" s="71">
        <f t="shared" ca="1" si="11"/>
        <v>5</v>
      </c>
      <c r="T13" s="71">
        <f t="shared" ca="1" si="12"/>
        <v>6</v>
      </c>
      <c r="U13" s="71">
        <f t="shared" ca="1" si="13"/>
        <v>8</v>
      </c>
      <c r="V13" s="72">
        <f t="shared" ca="1" si="14"/>
        <v>3</v>
      </c>
      <c r="W13" s="72">
        <f t="shared" ca="1" si="7"/>
        <v>45683</v>
      </c>
      <c r="Y13" s="67">
        <v>1</v>
      </c>
      <c r="Z13" s="68">
        <v>4</v>
      </c>
      <c r="AA13" s="68">
        <v>2</v>
      </c>
      <c r="AB13" s="68">
        <v>3</v>
      </c>
      <c r="AC13" s="69">
        <v>5</v>
      </c>
      <c r="AE13" s="93">
        <v>1</v>
      </c>
      <c r="AF13" s="94">
        <f ca="1">VLOOKUP(AE13,$AE$1:$AG$10,3,FALSE)</f>
        <v>4</v>
      </c>
    </row>
    <row r="14" spans="1:33">
      <c r="B14" s="16" t="s">
        <v>4650</v>
      </c>
      <c r="C14" s="41">
        <f ca="1">IF($D$1=1,G2,G4)</f>
        <v>34658</v>
      </c>
      <c r="D14" s="41" t="str">
        <f ca="1">IF($D$1=1,H2,H4)</f>
        <v>&lt;</v>
      </c>
      <c r="E14" s="41">
        <f ca="1">IF($D$1=1,I2,I4)</f>
        <v>63854</v>
      </c>
      <c r="F14" s="41" t="str">
        <f ca="1">IF($D$1=1,J2,J4)</f>
        <v>&lt;</v>
      </c>
      <c r="G14" s="41">
        <f ca="1">IF($D$1=1,K2,K4)</f>
        <v>68453</v>
      </c>
      <c r="P14" s="78">
        <f t="shared" ca="1" si="0"/>
        <v>6</v>
      </c>
      <c r="Q14" s="79">
        <f t="shared" ca="1" si="1"/>
        <v>0.92700842564654917</v>
      </c>
      <c r="R14" s="70">
        <f t="shared" ca="1" si="10"/>
        <v>4</v>
      </c>
      <c r="S14" s="71">
        <f t="shared" ca="1" si="11"/>
        <v>5</v>
      </c>
      <c r="T14" s="71">
        <f t="shared" ca="1" si="12"/>
        <v>6</v>
      </c>
      <c r="U14" s="71">
        <f t="shared" ca="1" si="13"/>
        <v>3</v>
      </c>
      <c r="V14" s="72">
        <f t="shared" ca="1" si="14"/>
        <v>8</v>
      </c>
      <c r="W14" s="72">
        <f t="shared" ca="1" si="7"/>
        <v>45638</v>
      </c>
      <c r="Y14" s="70">
        <v>1</v>
      </c>
      <c r="Z14" s="71">
        <v>4</v>
      </c>
      <c r="AA14" s="71">
        <v>2</v>
      </c>
      <c r="AB14" s="71">
        <v>5</v>
      </c>
      <c r="AC14" s="72">
        <v>3</v>
      </c>
      <c r="AE14" s="93">
        <v>2</v>
      </c>
      <c r="AF14" s="94">
        <f ca="1">IF($D$8&gt;=4,0,VLOOKUP(AE14,$AE$1:$AG$10,3,FALSE))</f>
        <v>6</v>
      </c>
    </row>
    <row r="15" spans="1:33">
      <c r="P15" s="78">
        <f t="shared" ca="1" si="0"/>
        <v>114</v>
      </c>
      <c r="Q15" s="79">
        <f t="shared" ca="1" si="1"/>
        <v>7.4080787585610097E-2</v>
      </c>
      <c r="R15" s="70">
        <f t="shared" ca="1" si="10"/>
        <v>4</v>
      </c>
      <c r="S15" s="71">
        <f t="shared" ca="1" si="11"/>
        <v>5</v>
      </c>
      <c r="T15" s="71">
        <f t="shared" ca="1" si="12"/>
        <v>8</v>
      </c>
      <c r="U15" s="71">
        <f t="shared" ca="1" si="13"/>
        <v>6</v>
      </c>
      <c r="V15" s="72">
        <f t="shared" ca="1" si="14"/>
        <v>3</v>
      </c>
      <c r="W15" s="72">
        <f t="shared" ca="1" si="7"/>
        <v>45863</v>
      </c>
      <c r="Y15" s="70">
        <v>1</v>
      </c>
      <c r="Z15" s="71">
        <v>4</v>
      </c>
      <c r="AA15" s="71">
        <v>3</v>
      </c>
      <c r="AB15" s="71">
        <v>2</v>
      </c>
      <c r="AC15" s="72">
        <v>5</v>
      </c>
      <c r="AE15" s="93">
        <v>3</v>
      </c>
      <c r="AF15" s="94">
        <f ca="1">IF($D$8&gt;=3,0,VLOOKUP(AE15,$AE$1:$AG$10,3,FALSE))</f>
        <v>8</v>
      </c>
    </row>
    <row r="16" spans="1:33">
      <c r="P16" s="78">
        <f t="shared" ca="1" si="0"/>
        <v>57</v>
      </c>
      <c r="Q16" s="79">
        <f t="shared" ca="1" si="1"/>
        <v>0.49450706382159448</v>
      </c>
      <c r="R16" s="70">
        <f t="shared" ca="1" si="10"/>
        <v>4</v>
      </c>
      <c r="S16" s="71">
        <f t="shared" ca="1" si="11"/>
        <v>5</v>
      </c>
      <c r="T16" s="71">
        <f t="shared" ca="1" si="12"/>
        <v>8</v>
      </c>
      <c r="U16" s="71">
        <f t="shared" ca="1" si="13"/>
        <v>3</v>
      </c>
      <c r="V16" s="72">
        <f t="shared" ca="1" si="14"/>
        <v>6</v>
      </c>
      <c r="W16" s="72">
        <f t="shared" ca="1" si="7"/>
        <v>45836</v>
      </c>
      <c r="Y16" s="70">
        <v>1</v>
      </c>
      <c r="Z16" s="71">
        <v>4</v>
      </c>
      <c r="AA16" s="71">
        <v>3</v>
      </c>
      <c r="AB16" s="71">
        <v>5</v>
      </c>
      <c r="AC16" s="72">
        <v>2</v>
      </c>
      <c r="AE16" s="93">
        <v>4</v>
      </c>
      <c r="AF16" s="94">
        <f ca="1">IF($D$8&gt;=2,0,VLOOKUP(AE16,$AE$1:$AG$10,3,FALSE))</f>
        <v>5</v>
      </c>
    </row>
    <row r="17" spans="16:32">
      <c r="P17" s="78">
        <f t="shared" ca="1" si="0"/>
        <v>54</v>
      </c>
      <c r="Q17" s="79">
        <f t="shared" ca="1" si="1"/>
        <v>0.52959421365319015</v>
      </c>
      <c r="R17" s="70">
        <f t="shared" ca="1" si="10"/>
        <v>4</v>
      </c>
      <c r="S17" s="71">
        <f t="shared" ca="1" si="11"/>
        <v>5</v>
      </c>
      <c r="T17" s="71">
        <f t="shared" ca="1" si="12"/>
        <v>3</v>
      </c>
      <c r="U17" s="71">
        <f t="shared" ca="1" si="13"/>
        <v>6</v>
      </c>
      <c r="V17" s="72">
        <f t="shared" ca="1" si="14"/>
        <v>8</v>
      </c>
      <c r="W17" s="72">
        <f t="shared" ca="1" si="7"/>
        <v>45368</v>
      </c>
      <c r="Y17" s="70">
        <v>1</v>
      </c>
      <c r="Z17" s="71">
        <v>4</v>
      </c>
      <c r="AA17" s="71">
        <v>5</v>
      </c>
      <c r="AB17" s="71">
        <v>2</v>
      </c>
      <c r="AC17" s="72">
        <v>3</v>
      </c>
      <c r="AE17" s="93">
        <v>5</v>
      </c>
      <c r="AF17" s="94">
        <f ca="1">IF($D$8&gt;=1,0,VLOOKUP(AE17,$AE$1:$AG$10,3,FALSE))</f>
        <v>3</v>
      </c>
    </row>
    <row r="18" spans="16:32">
      <c r="P18" s="78">
        <f t="shared" ca="1" si="0"/>
        <v>117</v>
      </c>
      <c r="Q18" s="79">
        <f t="shared" ca="1" si="1"/>
        <v>5.4218245655881403E-2</v>
      </c>
      <c r="R18" s="70">
        <f t="shared" ca="1" si="10"/>
        <v>4</v>
      </c>
      <c r="S18" s="71">
        <f t="shared" ca="1" si="11"/>
        <v>5</v>
      </c>
      <c r="T18" s="71">
        <f t="shared" ca="1" si="12"/>
        <v>3</v>
      </c>
      <c r="U18" s="71">
        <f t="shared" ca="1" si="13"/>
        <v>8</v>
      </c>
      <c r="V18" s="72">
        <f t="shared" ca="1" si="14"/>
        <v>6</v>
      </c>
      <c r="W18" s="72">
        <f t="shared" ca="1" si="7"/>
        <v>45386</v>
      </c>
      <c r="Y18" s="73">
        <v>1</v>
      </c>
      <c r="Z18" s="74">
        <v>4</v>
      </c>
      <c r="AA18" s="74">
        <v>5</v>
      </c>
      <c r="AB18" s="74">
        <v>3</v>
      </c>
      <c r="AC18" s="75">
        <v>2</v>
      </c>
    </row>
    <row r="19" spans="16:32">
      <c r="P19" s="78">
        <f t="shared" ca="1" si="0"/>
        <v>99</v>
      </c>
      <c r="Q19" s="79">
        <f t="shared" ca="1" si="1"/>
        <v>0.17682897102753259</v>
      </c>
      <c r="R19" s="70">
        <f t="shared" ca="1" si="10"/>
        <v>4</v>
      </c>
      <c r="S19" s="71">
        <f t="shared" ca="1" si="11"/>
        <v>3</v>
      </c>
      <c r="T19" s="71">
        <f t="shared" ca="1" si="12"/>
        <v>6</v>
      </c>
      <c r="U19" s="71">
        <f t="shared" ca="1" si="13"/>
        <v>8</v>
      </c>
      <c r="V19" s="72">
        <f t="shared" ca="1" si="14"/>
        <v>5</v>
      </c>
      <c r="W19" s="72">
        <f t="shared" ca="1" si="7"/>
        <v>43685</v>
      </c>
      <c r="Y19" s="67">
        <v>1</v>
      </c>
      <c r="Z19" s="68">
        <v>5</v>
      </c>
      <c r="AA19" s="68">
        <v>2</v>
      </c>
      <c r="AB19" s="68">
        <v>3</v>
      </c>
      <c r="AC19" s="69">
        <v>4</v>
      </c>
    </row>
    <row r="20" spans="16:32">
      <c r="P20" s="78">
        <f t="shared" ca="1" si="0"/>
        <v>49</v>
      </c>
      <c r="Q20" s="79">
        <f t="shared" ca="1" si="1"/>
        <v>0.57998626163122236</v>
      </c>
      <c r="R20" s="70">
        <f t="shared" ca="1" si="10"/>
        <v>4</v>
      </c>
      <c r="S20" s="71">
        <f t="shared" ca="1" si="11"/>
        <v>3</v>
      </c>
      <c r="T20" s="71">
        <f t="shared" ca="1" si="12"/>
        <v>6</v>
      </c>
      <c r="U20" s="71">
        <f t="shared" ca="1" si="13"/>
        <v>5</v>
      </c>
      <c r="V20" s="72">
        <f t="shared" ca="1" si="14"/>
        <v>8</v>
      </c>
      <c r="W20" s="72">
        <f t="shared" ca="1" si="7"/>
        <v>43658</v>
      </c>
      <c r="Y20" s="70">
        <v>1</v>
      </c>
      <c r="Z20" s="71">
        <v>5</v>
      </c>
      <c r="AA20" s="71">
        <v>2</v>
      </c>
      <c r="AB20" s="71">
        <v>4</v>
      </c>
      <c r="AC20" s="72">
        <v>3</v>
      </c>
    </row>
    <row r="21" spans="16:32">
      <c r="P21" s="78">
        <f t="shared" ca="1" si="0"/>
        <v>108</v>
      </c>
      <c r="Q21" s="79">
        <f t="shared" ca="1" si="1"/>
        <v>0.10683690021380932</v>
      </c>
      <c r="R21" s="70">
        <f t="shared" ca="1" si="10"/>
        <v>4</v>
      </c>
      <c r="S21" s="71">
        <f t="shared" ca="1" si="11"/>
        <v>3</v>
      </c>
      <c r="T21" s="71">
        <f t="shared" ca="1" si="12"/>
        <v>8</v>
      </c>
      <c r="U21" s="71">
        <f t="shared" ca="1" si="13"/>
        <v>6</v>
      </c>
      <c r="V21" s="72">
        <f t="shared" ca="1" si="14"/>
        <v>5</v>
      </c>
      <c r="W21" s="72">
        <f t="shared" ca="1" si="7"/>
        <v>43865</v>
      </c>
      <c r="Y21" s="70">
        <v>1</v>
      </c>
      <c r="Z21" s="71">
        <v>5</v>
      </c>
      <c r="AA21" s="71">
        <v>3</v>
      </c>
      <c r="AB21" s="71">
        <v>2</v>
      </c>
      <c r="AC21" s="72">
        <v>4</v>
      </c>
    </row>
    <row r="22" spans="16:32">
      <c r="P22" s="78">
        <f t="shared" ca="1" si="0"/>
        <v>104</v>
      </c>
      <c r="Q22" s="79">
        <f t="shared" ca="1" si="1"/>
        <v>0.14849557473022201</v>
      </c>
      <c r="R22" s="70">
        <f t="shared" ca="1" si="10"/>
        <v>4</v>
      </c>
      <c r="S22" s="71">
        <f t="shared" ca="1" si="11"/>
        <v>3</v>
      </c>
      <c r="T22" s="71">
        <f t="shared" ca="1" si="12"/>
        <v>8</v>
      </c>
      <c r="U22" s="71">
        <f t="shared" ca="1" si="13"/>
        <v>5</v>
      </c>
      <c r="V22" s="72">
        <f t="shared" ca="1" si="14"/>
        <v>6</v>
      </c>
      <c r="W22" s="72">
        <f t="shared" ca="1" si="7"/>
        <v>43856</v>
      </c>
      <c r="Y22" s="70">
        <v>1</v>
      </c>
      <c r="Z22" s="71">
        <v>5</v>
      </c>
      <c r="AA22" s="71">
        <v>3</v>
      </c>
      <c r="AB22" s="71">
        <v>4</v>
      </c>
      <c r="AC22" s="72">
        <v>2</v>
      </c>
    </row>
    <row r="23" spans="16:32">
      <c r="P23" s="78">
        <f t="shared" ca="1" si="0"/>
        <v>46</v>
      </c>
      <c r="Q23" s="79">
        <f t="shared" ca="1" si="1"/>
        <v>0.60606346041253545</v>
      </c>
      <c r="R23" s="70">
        <f t="shared" ca="1" si="10"/>
        <v>4</v>
      </c>
      <c r="S23" s="71">
        <f t="shared" ca="1" si="11"/>
        <v>3</v>
      </c>
      <c r="T23" s="71">
        <f t="shared" ca="1" si="12"/>
        <v>5</v>
      </c>
      <c r="U23" s="71">
        <f t="shared" ca="1" si="13"/>
        <v>6</v>
      </c>
      <c r="V23" s="72">
        <f t="shared" ca="1" si="14"/>
        <v>8</v>
      </c>
      <c r="W23" s="72">
        <f t="shared" ca="1" si="7"/>
        <v>43568</v>
      </c>
      <c r="Y23" s="70">
        <v>1</v>
      </c>
      <c r="Z23" s="71">
        <v>5</v>
      </c>
      <c r="AA23" s="71">
        <v>4</v>
      </c>
      <c r="AB23" s="71">
        <v>2</v>
      </c>
      <c r="AC23" s="72">
        <v>3</v>
      </c>
    </row>
    <row r="24" spans="16:32">
      <c r="P24" s="78">
        <f t="shared" ca="1" si="0"/>
        <v>52</v>
      </c>
      <c r="Q24" s="79">
        <f t="shared" ca="1" si="1"/>
        <v>0.5435900881121285</v>
      </c>
      <c r="R24" s="70">
        <f t="shared" ca="1" si="10"/>
        <v>4</v>
      </c>
      <c r="S24" s="71">
        <f t="shared" ca="1" si="11"/>
        <v>3</v>
      </c>
      <c r="T24" s="71">
        <f t="shared" ca="1" si="12"/>
        <v>5</v>
      </c>
      <c r="U24" s="71">
        <f t="shared" ca="1" si="13"/>
        <v>8</v>
      </c>
      <c r="V24" s="72">
        <f t="shared" ca="1" si="14"/>
        <v>6</v>
      </c>
      <c r="W24" s="72">
        <f t="shared" ca="1" si="7"/>
        <v>43586</v>
      </c>
      <c r="Y24" s="73">
        <v>1</v>
      </c>
      <c r="Z24" s="74">
        <v>5</v>
      </c>
      <c r="AA24" s="74">
        <v>4</v>
      </c>
      <c r="AB24" s="74">
        <v>3</v>
      </c>
      <c r="AC24" s="75">
        <v>2</v>
      </c>
    </row>
    <row r="25" spans="16:32">
      <c r="P25" s="78">
        <f t="shared" ca="1" si="0"/>
        <v>95</v>
      </c>
      <c r="Q25" s="79">
        <f t="shared" ca="1" si="1"/>
        <v>0.21491316433592711</v>
      </c>
      <c r="R25" s="70">
        <f t="shared" ref="R25:R88" ca="1" si="15">VLOOKUP(Y25,$AE$13:$AF$17,2,FALSE)</f>
        <v>6</v>
      </c>
      <c r="S25" s="71">
        <f t="shared" ref="S25:S88" ca="1" si="16">VLOOKUP(Z25,$AE$13:$AF$17,2,FALSE)</f>
        <v>4</v>
      </c>
      <c r="T25" s="71">
        <f t="shared" ref="T25:T88" ca="1" si="17">VLOOKUP(AA25,$AE$13:$AF$17,2,FALSE)</f>
        <v>8</v>
      </c>
      <c r="U25" s="71">
        <f t="shared" ref="U25:U88" ca="1" si="18">VLOOKUP(AB25,$AE$13:$AF$17,2,FALSE)</f>
        <v>5</v>
      </c>
      <c r="V25" s="72">
        <f t="shared" ref="V25:V88" ca="1" si="19">VLOOKUP(AC25,$AE$13:$AF$17,2,FALSE)</f>
        <v>3</v>
      </c>
      <c r="W25" s="72">
        <f t="shared" ca="1" si="7"/>
        <v>64853</v>
      </c>
      <c r="Y25" s="67">
        <v>2</v>
      </c>
      <c r="Z25" s="68">
        <v>1</v>
      </c>
      <c r="AA25" s="68">
        <v>3</v>
      </c>
      <c r="AB25" s="68">
        <v>4</v>
      </c>
      <c r="AC25" s="69">
        <v>5</v>
      </c>
    </row>
    <row r="26" spans="16:32">
      <c r="P26" s="78">
        <f t="shared" ca="1" si="0"/>
        <v>85</v>
      </c>
      <c r="Q26" s="79">
        <f t="shared" ca="1" si="1"/>
        <v>0.294769030600189</v>
      </c>
      <c r="R26" s="70">
        <f t="shared" ca="1" si="15"/>
        <v>6</v>
      </c>
      <c r="S26" s="71">
        <f t="shared" ca="1" si="16"/>
        <v>4</v>
      </c>
      <c r="T26" s="71">
        <f t="shared" ca="1" si="17"/>
        <v>8</v>
      </c>
      <c r="U26" s="71">
        <f t="shared" ca="1" si="18"/>
        <v>3</v>
      </c>
      <c r="V26" s="72">
        <f t="shared" ca="1" si="19"/>
        <v>5</v>
      </c>
      <c r="W26" s="72">
        <f t="shared" ca="1" si="7"/>
        <v>64835</v>
      </c>
      <c r="Y26" s="70">
        <v>2</v>
      </c>
      <c r="Z26" s="71">
        <v>1</v>
      </c>
      <c r="AA26" s="71">
        <v>3</v>
      </c>
      <c r="AB26" s="71">
        <v>5</v>
      </c>
      <c r="AC26" s="72">
        <v>4</v>
      </c>
    </row>
    <row r="27" spans="16:32">
      <c r="P27" s="78">
        <f t="shared" ca="1" si="0"/>
        <v>76</v>
      </c>
      <c r="Q27" s="79">
        <f t="shared" ca="1" si="1"/>
        <v>0.37779597871675596</v>
      </c>
      <c r="R27" s="70">
        <f t="shared" ca="1" si="15"/>
        <v>6</v>
      </c>
      <c r="S27" s="71">
        <f t="shared" ca="1" si="16"/>
        <v>4</v>
      </c>
      <c r="T27" s="71">
        <f t="shared" ca="1" si="17"/>
        <v>5</v>
      </c>
      <c r="U27" s="71">
        <f t="shared" ca="1" si="18"/>
        <v>8</v>
      </c>
      <c r="V27" s="72">
        <f t="shared" ca="1" si="19"/>
        <v>3</v>
      </c>
      <c r="W27" s="72">
        <f t="shared" ca="1" si="7"/>
        <v>64583</v>
      </c>
      <c r="Y27" s="70">
        <v>2</v>
      </c>
      <c r="Z27" s="71">
        <v>1</v>
      </c>
      <c r="AA27" s="71">
        <v>4</v>
      </c>
      <c r="AB27" s="71">
        <v>3</v>
      </c>
      <c r="AC27" s="72">
        <v>5</v>
      </c>
    </row>
    <row r="28" spans="16:32">
      <c r="P28" s="78">
        <f t="shared" ca="1" si="0"/>
        <v>102</v>
      </c>
      <c r="Q28" s="79">
        <f t="shared" ca="1" si="1"/>
        <v>0.14988067619368206</v>
      </c>
      <c r="R28" s="70">
        <f t="shared" ca="1" si="15"/>
        <v>6</v>
      </c>
      <c r="S28" s="71">
        <f t="shared" ca="1" si="16"/>
        <v>4</v>
      </c>
      <c r="T28" s="71">
        <f t="shared" ca="1" si="17"/>
        <v>5</v>
      </c>
      <c r="U28" s="71">
        <f t="shared" ca="1" si="18"/>
        <v>3</v>
      </c>
      <c r="V28" s="72">
        <f t="shared" ca="1" si="19"/>
        <v>8</v>
      </c>
      <c r="W28" s="72">
        <f t="shared" ca="1" si="7"/>
        <v>64538</v>
      </c>
      <c r="Y28" s="70">
        <v>2</v>
      </c>
      <c r="Z28" s="71">
        <v>1</v>
      </c>
      <c r="AA28" s="71">
        <v>4</v>
      </c>
      <c r="AB28" s="71">
        <v>5</v>
      </c>
      <c r="AC28" s="72">
        <v>3</v>
      </c>
    </row>
    <row r="29" spans="16:32">
      <c r="P29" s="78">
        <f t="shared" ca="1" si="0"/>
        <v>38</v>
      </c>
      <c r="Q29" s="79">
        <f t="shared" ca="1" si="1"/>
        <v>0.65528998059564691</v>
      </c>
      <c r="R29" s="70">
        <f t="shared" ca="1" si="15"/>
        <v>6</v>
      </c>
      <c r="S29" s="71">
        <f t="shared" ca="1" si="16"/>
        <v>4</v>
      </c>
      <c r="T29" s="71">
        <f t="shared" ca="1" si="17"/>
        <v>3</v>
      </c>
      <c r="U29" s="71">
        <f t="shared" ca="1" si="18"/>
        <v>8</v>
      </c>
      <c r="V29" s="72">
        <f t="shared" ca="1" si="19"/>
        <v>5</v>
      </c>
      <c r="W29" s="72">
        <f t="shared" ca="1" si="7"/>
        <v>64385</v>
      </c>
      <c r="Y29" s="70">
        <v>2</v>
      </c>
      <c r="Z29" s="71">
        <v>1</v>
      </c>
      <c r="AA29" s="71">
        <v>5</v>
      </c>
      <c r="AB29" s="71">
        <v>3</v>
      </c>
      <c r="AC29" s="72">
        <v>4</v>
      </c>
    </row>
    <row r="30" spans="16:32">
      <c r="P30" s="78">
        <f t="shared" ca="1" si="0"/>
        <v>88</v>
      </c>
      <c r="Q30" s="79">
        <f t="shared" ca="1" si="1"/>
        <v>0.27909867875556948</v>
      </c>
      <c r="R30" s="70">
        <f t="shared" ca="1" si="15"/>
        <v>6</v>
      </c>
      <c r="S30" s="71">
        <f t="shared" ca="1" si="16"/>
        <v>4</v>
      </c>
      <c r="T30" s="71">
        <f t="shared" ca="1" si="17"/>
        <v>3</v>
      </c>
      <c r="U30" s="71">
        <f t="shared" ca="1" si="18"/>
        <v>5</v>
      </c>
      <c r="V30" s="72">
        <f t="shared" ca="1" si="19"/>
        <v>8</v>
      </c>
      <c r="W30" s="72">
        <f t="shared" ca="1" si="7"/>
        <v>64358</v>
      </c>
      <c r="Y30" s="73">
        <v>2</v>
      </c>
      <c r="Z30" s="74">
        <v>1</v>
      </c>
      <c r="AA30" s="74">
        <v>5</v>
      </c>
      <c r="AB30" s="74">
        <v>4</v>
      </c>
      <c r="AC30" s="75">
        <v>3</v>
      </c>
    </row>
    <row r="31" spans="16:32">
      <c r="P31" s="78">
        <f t="shared" ca="1" si="0"/>
        <v>1</v>
      </c>
      <c r="Q31" s="79">
        <f t="shared" ca="1" si="1"/>
        <v>0.99537189034370011</v>
      </c>
      <c r="R31" s="70">
        <f t="shared" ca="1" si="15"/>
        <v>6</v>
      </c>
      <c r="S31" s="71">
        <f t="shared" ca="1" si="16"/>
        <v>8</v>
      </c>
      <c r="T31" s="71">
        <f t="shared" ca="1" si="17"/>
        <v>4</v>
      </c>
      <c r="U31" s="71">
        <f t="shared" ca="1" si="18"/>
        <v>5</v>
      </c>
      <c r="V31" s="72">
        <f t="shared" ca="1" si="19"/>
        <v>3</v>
      </c>
      <c r="W31" s="72">
        <f t="shared" ca="1" si="7"/>
        <v>68453</v>
      </c>
      <c r="Y31" s="67">
        <v>2</v>
      </c>
      <c r="Z31" s="68">
        <v>3</v>
      </c>
      <c r="AA31" s="68">
        <v>1</v>
      </c>
      <c r="AB31" s="68">
        <v>4</v>
      </c>
      <c r="AC31" s="69">
        <v>5</v>
      </c>
    </row>
    <row r="32" spans="16:32">
      <c r="P32" s="78">
        <f t="shared" ca="1" si="0"/>
        <v>69</v>
      </c>
      <c r="Q32" s="79">
        <f t="shared" ca="1" si="1"/>
        <v>0.41127715181144819</v>
      </c>
      <c r="R32" s="70">
        <f t="shared" ca="1" si="15"/>
        <v>6</v>
      </c>
      <c r="S32" s="71">
        <f t="shared" ca="1" si="16"/>
        <v>8</v>
      </c>
      <c r="T32" s="71">
        <f t="shared" ca="1" si="17"/>
        <v>4</v>
      </c>
      <c r="U32" s="71">
        <f t="shared" ca="1" si="18"/>
        <v>3</v>
      </c>
      <c r="V32" s="72">
        <f t="shared" ca="1" si="19"/>
        <v>5</v>
      </c>
      <c r="W32" s="72">
        <f t="shared" ca="1" si="7"/>
        <v>68435</v>
      </c>
      <c r="Y32" s="70">
        <v>2</v>
      </c>
      <c r="Z32" s="71">
        <v>3</v>
      </c>
      <c r="AA32" s="71">
        <v>1</v>
      </c>
      <c r="AB32" s="71">
        <v>5</v>
      </c>
      <c r="AC32" s="72">
        <v>4</v>
      </c>
    </row>
    <row r="33" spans="16:29">
      <c r="P33" s="78">
        <f t="shared" ca="1" si="0"/>
        <v>109</v>
      </c>
      <c r="Q33" s="79">
        <f t="shared" ca="1" si="1"/>
        <v>0.10503457368575153</v>
      </c>
      <c r="R33" s="70">
        <f t="shared" ca="1" si="15"/>
        <v>6</v>
      </c>
      <c r="S33" s="71">
        <f t="shared" ca="1" si="16"/>
        <v>8</v>
      </c>
      <c r="T33" s="71">
        <f t="shared" ca="1" si="17"/>
        <v>5</v>
      </c>
      <c r="U33" s="71">
        <f t="shared" ca="1" si="18"/>
        <v>4</v>
      </c>
      <c r="V33" s="72">
        <f t="shared" ca="1" si="19"/>
        <v>3</v>
      </c>
      <c r="W33" s="72">
        <f t="shared" ca="1" si="7"/>
        <v>68543</v>
      </c>
      <c r="Y33" s="70">
        <v>2</v>
      </c>
      <c r="Z33" s="71">
        <v>3</v>
      </c>
      <c r="AA33" s="71">
        <v>4</v>
      </c>
      <c r="AB33" s="71">
        <v>1</v>
      </c>
      <c r="AC33" s="72">
        <v>5</v>
      </c>
    </row>
    <row r="34" spans="16:29">
      <c r="P34" s="78">
        <f t="shared" ca="1" si="0"/>
        <v>48</v>
      </c>
      <c r="Q34" s="79">
        <f t="shared" ca="1" si="1"/>
        <v>0.59597667203822624</v>
      </c>
      <c r="R34" s="70">
        <f t="shared" ca="1" si="15"/>
        <v>6</v>
      </c>
      <c r="S34" s="71">
        <f t="shared" ca="1" si="16"/>
        <v>8</v>
      </c>
      <c r="T34" s="71">
        <f t="shared" ca="1" si="17"/>
        <v>5</v>
      </c>
      <c r="U34" s="71">
        <f t="shared" ca="1" si="18"/>
        <v>3</v>
      </c>
      <c r="V34" s="72">
        <f t="shared" ca="1" si="19"/>
        <v>4</v>
      </c>
      <c r="W34" s="72">
        <f t="shared" ca="1" si="7"/>
        <v>68534</v>
      </c>
      <c r="Y34" s="70">
        <v>2</v>
      </c>
      <c r="Z34" s="71">
        <v>3</v>
      </c>
      <c r="AA34" s="71">
        <v>4</v>
      </c>
      <c r="AB34" s="71">
        <v>5</v>
      </c>
      <c r="AC34" s="72">
        <v>1</v>
      </c>
    </row>
    <row r="35" spans="16:29">
      <c r="P35" s="78">
        <f t="shared" ca="1" si="0"/>
        <v>79</v>
      </c>
      <c r="Q35" s="79">
        <f t="shared" ca="1" si="1"/>
        <v>0.33668558827367523</v>
      </c>
      <c r="R35" s="70">
        <f t="shared" ca="1" si="15"/>
        <v>6</v>
      </c>
      <c r="S35" s="71">
        <f t="shared" ca="1" si="16"/>
        <v>8</v>
      </c>
      <c r="T35" s="71">
        <f t="shared" ca="1" si="17"/>
        <v>3</v>
      </c>
      <c r="U35" s="71">
        <f t="shared" ca="1" si="18"/>
        <v>4</v>
      </c>
      <c r="V35" s="72">
        <f t="shared" ca="1" si="19"/>
        <v>5</v>
      </c>
      <c r="W35" s="72">
        <f t="shared" ca="1" si="7"/>
        <v>68345</v>
      </c>
      <c r="Y35" s="70">
        <v>2</v>
      </c>
      <c r="Z35" s="71">
        <v>3</v>
      </c>
      <c r="AA35" s="71">
        <v>5</v>
      </c>
      <c r="AB35" s="71">
        <v>1</v>
      </c>
      <c r="AC35" s="72">
        <v>4</v>
      </c>
    </row>
    <row r="36" spans="16:29">
      <c r="P36" s="78">
        <f t="shared" ca="1" si="0"/>
        <v>24</v>
      </c>
      <c r="Q36" s="79">
        <f t="shared" ca="1" si="1"/>
        <v>0.70759466887878641</v>
      </c>
      <c r="R36" s="70">
        <f t="shared" ca="1" si="15"/>
        <v>6</v>
      </c>
      <c r="S36" s="71">
        <f t="shared" ca="1" si="16"/>
        <v>8</v>
      </c>
      <c r="T36" s="71">
        <f t="shared" ca="1" si="17"/>
        <v>3</v>
      </c>
      <c r="U36" s="71">
        <f t="shared" ca="1" si="18"/>
        <v>5</v>
      </c>
      <c r="V36" s="72">
        <f t="shared" ca="1" si="19"/>
        <v>4</v>
      </c>
      <c r="W36" s="72">
        <f t="shared" ca="1" si="7"/>
        <v>68354</v>
      </c>
      <c r="Y36" s="73">
        <v>2</v>
      </c>
      <c r="Z36" s="74">
        <v>3</v>
      </c>
      <c r="AA36" s="74">
        <v>5</v>
      </c>
      <c r="AB36" s="74">
        <v>4</v>
      </c>
      <c r="AC36" s="75">
        <v>1</v>
      </c>
    </row>
    <row r="37" spans="16:29">
      <c r="P37" s="78">
        <f t="shared" ca="1" si="0"/>
        <v>89</v>
      </c>
      <c r="Q37" s="79">
        <f t="shared" ca="1" si="1"/>
        <v>0.26947011555801026</v>
      </c>
      <c r="R37" s="70">
        <f t="shared" ca="1" si="15"/>
        <v>6</v>
      </c>
      <c r="S37" s="71">
        <f t="shared" ca="1" si="16"/>
        <v>5</v>
      </c>
      <c r="T37" s="71">
        <f t="shared" ca="1" si="17"/>
        <v>4</v>
      </c>
      <c r="U37" s="71">
        <f t="shared" ca="1" si="18"/>
        <v>8</v>
      </c>
      <c r="V37" s="72">
        <f t="shared" ca="1" si="19"/>
        <v>3</v>
      </c>
      <c r="W37" s="72">
        <f t="shared" ca="1" si="7"/>
        <v>65483</v>
      </c>
      <c r="Y37" s="67">
        <v>2</v>
      </c>
      <c r="Z37" s="68">
        <v>4</v>
      </c>
      <c r="AA37" s="68">
        <v>1</v>
      </c>
      <c r="AB37" s="68">
        <v>3</v>
      </c>
      <c r="AC37" s="69">
        <v>5</v>
      </c>
    </row>
    <row r="38" spans="16:29">
      <c r="P38" s="78">
        <f t="shared" ca="1" si="0"/>
        <v>112</v>
      </c>
      <c r="Q38" s="79">
        <f t="shared" ca="1" si="1"/>
        <v>8.6671882506106357E-2</v>
      </c>
      <c r="R38" s="70">
        <f t="shared" ca="1" si="15"/>
        <v>6</v>
      </c>
      <c r="S38" s="71">
        <f t="shared" ca="1" si="16"/>
        <v>5</v>
      </c>
      <c r="T38" s="71">
        <f t="shared" ca="1" si="17"/>
        <v>4</v>
      </c>
      <c r="U38" s="71">
        <f t="shared" ca="1" si="18"/>
        <v>3</v>
      </c>
      <c r="V38" s="72">
        <f t="shared" ca="1" si="19"/>
        <v>8</v>
      </c>
      <c r="W38" s="72">
        <f t="shared" ca="1" si="7"/>
        <v>65438</v>
      </c>
      <c r="Y38" s="70">
        <v>2</v>
      </c>
      <c r="Z38" s="71">
        <v>4</v>
      </c>
      <c r="AA38" s="71">
        <v>1</v>
      </c>
      <c r="AB38" s="71">
        <v>5</v>
      </c>
      <c r="AC38" s="72">
        <v>3</v>
      </c>
    </row>
    <row r="39" spans="16:29">
      <c r="P39" s="78">
        <f t="shared" ca="1" si="0"/>
        <v>75</v>
      </c>
      <c r="Q39" s="79">
        <f t="shared" ca="1" si="1"/>
        <v>0.37883112954755793</v>
      </c>
      <c r="R39" s="70">
        <f t="shared" ca="1" si="15"/>
        <v>6</v>
      </c>
      <c r="S39" s="71">
        <f t="shared" ca="1" si="16"/>
        <v>5</v>
      </c>
      <c r="T39" s="71">
        <f t="shared" ca="1" si="17"/>
        <v>8</v>
      </c>
      <c r="U39" s="71">
        <f t="shared" ca="1" si="18"/>
        <v>4</v>
      </c>
      <c r="V39" s="72">
        <f t="shared" ca="1" si="19"/>
        <v>3</v>
      </c>
      <c r="W39" s="72">
        <f t="shared" ca="1" si="7"/>
        <v>65843</v>
      </c>
      <c r="Y39" s="70">
        <v>2</v>
      </c>
      <c r="Z39" s="71">
        <v>4</v>
      </c>
      <c r="AA39" s="71">
        <v>3</v>
      </c>
      <c r="AB39" s="71">
        <v>1</v>
      </c>
      <c r="AC39" s="72">
        <v>5</v>
      </c>
    </row>
    <row r="40" spans="16:29">
      <c r="P40" s="78">
        <f t="shared" ca="1" si="0"/>
        <v>11</v>
      </c>
      <c r="Q40" s="79">
        <f t="shared" ca="1" si="1"/>
        <v>0.90527653255503804</v>
      </c>
      <c r="R40" s="70">
        <f t="shared" ca="1" si="15"/>
        <v>6</v>
      </c>
      <c r="S40" s="71">
        <f t="shared" ca="1" si="16"/>
        <v>5</v>
      </c>
      <c r="T40" s="71">
        <f t="shared" ca="1" si="17"/>
        <v>8</v>
      </c>
      <c r="U40" s="71">
        <f t="shared" ca="1" si="18"/>
        <v>3</v>
      </c>
      <c r="V40" s="72">
        <f t="shared" ca="1" si="19"/>
        <v>4</v>
      </c>
      <c r="W40" s="72">
        <f t="shared" ca="1" si="7"/>
        <v>65834</v>
      </c>
      <c r="Y40" s="70">
        <v>2</v>
      </c>
      <c r="Z40" s="71">
        <v>4</v>
      </c>
      <c r="AA40" s="71">
        <v>3</v>
      </c>
      <c r="AB40" s="71">
        <v>5</v>
      </c>
      <c r="AC40" s="72">
        <v>1</v>
      </c>
    </row>
    <row r="41" spans="16:29">
      <c r="P41" s="78">
        <f t="shared" ca="1" si="0"/>
        <v>29</v>
      </c>
      <c r="Q41" s="79">
        <f t="shared" ca="1" si="1"/>
        <v>0.69808412102409589</v>
      </c>
      <c r="R41" s="70">
        <f t="shared" ca="1" si="15"/>
        <v>6</v>
      </c>
      <c r="S41" s="71">
        <f t="shared" ca="1" si="16"/>
        <v>5</v>
      </c>
      <c r="T41" s="71">
        <f t="shared" ca="1" si="17"/>
        <v>3</v>
      </c>
      <c r="U41" s="71">
        <f t="shared" ca="1" si="18"/>
        <v>4</v>
      </c>
      <c r="V41" s="72">
        <f t="shared" ca="1" si="19"/>
        <v>8</v>
      </c>
      <c r="W41" s="72">
        <f t="shared" ca="1" si="7"/>
        <v>65348</v>
      </c>
      <c r="Y41" s="70">
        <v>2</v>
      </c>
      <c r="Z41" s="71">
        <v>4</v>
      </c>
      <c r="AA41" s="71">
        <v>5</v>
      </c>
      <c r="AB41" s="71">
        <v>1</v>
      </c>
      <c r="AC41" s="72">
        <v>3</v>
      </c>
    </row>
    <row r="42" spans="16:29">
      <c r="P42" s="78">
        <f t="shared" ca="1" si="0"/>
        <v>84</v>
      </c>
      <c r="Q42" s="79">
        <f t="shared" ca="1" si="1"/>
        <v>0.29853452209114606</v>
      </c>
      <c r="R42" s="70">
        <f t="shared" ca="1" si="15"/>
        <v>6</v>
      </c>
      <c r="S42" s="71">
        <f t="shared" ca="1" si="16"/>
        <v>5</v>
      </c>
      <c r="T42" s="71">
        <f t="shared" ca="1" si="17"/>
        <v>3</v>
      </c>
      <c r="U42" s="71">
        <f t="shared" ca="1" si="18"/>
        <v>8</v>
      </c>
      <c r="V42" s="72">
        <f t="shared" ca="1" si="19"/>
        <v>4</v>
      </c>
      <c r="W42" s="72">
        <f t="shared" ca="1" si="7"/>
        <v>65384</v>
      </c>
      <c r="Y42" s="73">
        <v>2</v>
      </c>
      <c r="Z42" s="74">
        <v>4</v>
      </c>
      <c r="AA42" s="74">
        <v>5</v>
      </c>
      <c r="AB42" s="74">
        <v>3</v>
      </c>
      <c r="AC42" s="75">
        <v>1</v>
      </c>
    </row>
    <row r="43" spans="16:29">
      <c r="P43" s="78">
        <f t="shared" ca="1" si="0"/>
        <v>67</v>
      </c>
      <c r="Q43" s="79">
        <f t="shared" ca="1" si="1"/>
        <v>0.42317437636314437</v>
      </c>
      <c r="R43" s="70">
        <f t="shared" ca="1" si="15"/>
        <v>6</v>
      </c>
      <c r="S43" s="71">
        <f t="shared" ca="1" si="16"/>
        <v>3</v>
      </c>
      <c r="T43" s="71">
        <f t="shared" ca="1" si="17"/>
        <v>4</v>
      </c>
      <c r="U43" s="71">
        <f t="shared" ca="1" si="18"/>
        <v>8</v>
      </c>
      <c r="V43" s="72">
        <f t="shared" ca="1" si="19"/>
        <v>5</v>
      </c>
      <c r="W43" s="72">
        <f t="shared" ca="1" si="7"/>
        <v>63485</v>
      </c>
      <c r="Y43" s="67">
        <v>2</v>
      </c>
      <c r="Z43" s="68">
        <v>5</v>
      </c>
      <c r="AA43" s="68">
        <v>1</v>
      </c>
      <c r="AB43" s="68">
        <v>3</v>
      </c>
      <c r="AC43" s="69">
        <v>4</v>
      </c>
    </row>
    <row r="44" spans="16:29">
      <c r="P44" s="78">
        <f t="shared" ca="1" si="0"/>
        <v>32</v>
      </c>
      <c r="Q44" s="79">
        <f t="shared" ca="1" si="1"/>
        <v>0.69024146749157578</v>
      </c>
      <c r="R44" s="70">
        <f t="shared" ca="1" si="15"/>
        <v>6</v>
      </c>
      <c r="S44" s="71">
        <f t="shared" ca="1" si="16"/>
        <v>3</v>
      </c>
      <c r="T44" s="71">
        <f t="shared" ca="1" si="17"/>
        <v>4</v>
      </c>
      <c r="U44" s="71">
        <f t="shared" ca="1" si="18"/>
        <v>5</v>
      </c>
      <c r="V44" s="72">
        <f t="shared" ca="1" si="19"/>
        <v>8</v>
      </c>
      <c r="W44" s="72">
        <f t="shared" ca="1" si="7"/>
        <v>63458</v>
      </c>
      <c r="Y44" s="70">
        <v>2</v>
      </c>
      <c r="Z44" s="71">
        <v>5</v>
      </c>
      <c r="AA44" s="71">
        <v>1</v>
      </c>
      <c r="AB44" s="71">
        <v>4</v>
      </c>
      <c r="AC44" s="72">
        <v>3</v>
      </c>
    </row>
    <row r="45" spans="16:29">
      <c r="P45" s="78">
        <f t="shared" ca="1" si="0"/>
        <v>47</v>
      </c>
      <c r="Q45" s="79">
        <f t="shared" ca="1" si="1"/>
        <v>0.60032708544834157</v>
      </c>
      <c r="R45" s="70">
        <f t="shared" ca="1" si="15"/>
        <v>6</v>
      </c>
      <c r="S45" s="71">
        <f t="shared" ca="1" si="16"/>
        <v>3</v>
      </c>
      <c r="T45" s="71">
        <f t="shared" ca="1" si="17"/>
        <v>8</v>
      </c>
      <c r="U45" s="71">
        <f t="shared" ca="1" si="18"/>
        <v>4</v>
      </c>
      <c r="V45" s="72">
        <f t="shared" ca="1" si="19"/>
        <v>5</v>
      </c>
      <c r="W45" s="72">
        <f t="shared" ca="1" si="7"/>
        <v>63845</v>
      </c>
      <c r="Y45" s="70">
        <v>2</v>
      </c>
      <c r="Z45" s="71">
        <v>5</v>
      </c>
      <c r="AA45" s="71">
        <v>3</v>
      </c>
      <c r="AB45" s="71">
        <v>1</v>
      </c>
      <c r="AC45" s="72">
        <v>4</v>
      </c>
    </row>
    <row r="46" spans="16:29">
      <c r="P46" s="78">
        <f t="shared" ca="1" si="0"/>
        <v>2</v>
      </c>
      <c r="Q46" s="79">
        <f t="shared" ca="1" si="1"/>
        <v>0.98457544246454443</v>
      </c>
      <c r="R46" s="70">
        <f t="shared" ca="1" si="15"/>
        <v>6</v>
      </c>
      <c r="S46" s="71">
        <f t="shared" ca="1" si="16"/>
        <v>3</v>
      </c>
      <c r="T46" s="71">
        <f t="shared" ca="1" si="17"/>
        <v>8</v>
      </c>
      <c r="U46" s="71">
        <f t="shared" ca="1" si="18"/>
        <v>5</v>
      </c>
      <c r="V46" s="72">
        <f t="shared" ca="1" si="19"/>
        <v>4</v>
      </c>
      <c r="W46" s="72">
        <f t="shared" ca="1" si="7"/>
        <v>63854</v>
      </c>
      <c r="Y46" s="70">
        <v>2</v>
      </c>
      <c r="Z46" s="71">
        <v>5</v>
      </c>
      <c r="AA46" s="71">
        <v>3</v>
      </c>
      <c r="AB46" s="71">
        <v>4</v>
      </c>
      <c r="AC46" s="72">
        <v>1</v>
      </c>
    </row>
    <row r="47" spans="16:29">
      <c r="P47" s="78">
        <f t="shared" ca="1" si="0"/>
        <v>72</v>
      </c>
      <c r="Q47" s="79">
        <f t="shared" ca="1" si="1"/>
        <v>0.40684471131224786</v>
      </c>
      <c r="R47" s="70">
        <f t="shared" ca="1" si="15"/>
        <v>6</v>
      </c>
      <c r="S47" s="71">
        <f t="shared" ca="1" si="16"/>
        <v>3</v>
      </c>
      <c r="T47" s="71">
        <f t="shared" ca="1" si="17"/>
        <v>5</v>
      </c>
      <c r="U47" s="71">
        <f t="shared" ca="1" si="18"/>
        <v>4</v>
      </c>
      <c r="V47" s="72">
        <f t="shared" ca="1" si="19"/>
        <v>8</v>
      </c>
      <c r="W47" s="72">
        <f t="shared" ca="1" si="7"/>
        <v>63548</v>
      </c>
      <c r="Y47" s="70">
        <v>2</v>
      </c>
      <c r="Z47" s="71">
        <v>5</v>
      </c>
      <c r="AA47" s="71">
        <v>4</v>
      </c>
      <c r="AB47" s="71">
        <v>1</v>
      </c>
      <c r="AC47" s="72">
        <v>3</v>
      </c>
    </row>
    <row r="48" spans="16:29">
      <c r="P48" s="78">
        <f t="shared" ca="1" si="0"/>
        <v>35</v>
      </c>
      <c r="Q48" s="79">
        <f t="shared" ca="1" si="1"/>
        <v>0.67416864051860559</v>
      </c>
      <c r="R48" s="70">
        <f t="shared" ca="1" si="15"/>
        <v>6</v>
      </c>
      <c r="S48" s="71">
        <f t="shared" ca="1" si="16"/>
        <v>3</v>
      </c>
      <c r="T48" s="71">
        <f t="shared" ca="1" si="17"/>
        <v>5</v>
      </c>
      <c r="U48" s="71">
        <f t="shared" ca="1" si="18"/>
        <v>8</v>
      </c>
      <c r="V48" s="72">
        <f t="shared" ca="1" si="19"/>
        <v>4</v>
      </c>
      <c r="W48" s="72">
        <f t="shared" ca="1" si="7"/>
        <v>63584</v>
      </c>
      <c r="Y48" s="73">
        <v>2</v>
      </c>
      <c r="Z48" s="74">
        <v>5</v>
      </c>
      <c r="AA48" s="74">
        <v>4</v>
      </c>
      <c r="AB48" s="74">
        <v>3</v>
      </c>
      <c r="AC48" s="75">
        <v>1</v>
      </c>
    </row>
    <row r="49" spans="16:29">
      <c r="P49" s="78">
        <f t="shared" ca="1" si="0"/>
        <v>63</v>
      </c>
      <c r="Q49" s="79">
        <f t="shared" ca="1" si="1"/>
        <v>0.46198426862244379</v>
      </c>
      <c r="R49" s="70">
        <f t="shared" ca="1" si="15"/>
        <v>8</v>
      </c>
      <c r="S49" s="71">
        <f t="shared" ca="1" si="16"/>
        <v>4</v>
      </c>
      <c r="T49" s="71">
        <f t="shared" ca="1" si="17"/>
        <v>6</v>
      </c>
      <c r="U49" s="71">
        <f t="shared" ca="1" si="18"/>
        <v>5</v>
      </c>
      <c r="V49" s="72">
        <f t="shared" ca="1" si="19"/>
        <v>3</v>
      </c>
      <c r="W49" s="72">
        <f t="shared" ca="1" si="7"/>
        <v>84653</v>
      </c>
      <c r="Y49" s="67">
        <v>3</v>
      </c>
      <c r="Z49" s="68">
        <v>1</v>
      </c>
      <c r="AA49" s="68">
        <v>2</v>
      </c>
      <c r="AB49" s="68">
        <v>4</v>
      </c>
      <c r="AC49" s="69">
        <v>5</v>
      </c>
    </row>
    <row r="50" spans="16:29">
      <c r="P50" s="78">
        <f t="shared" ca="1" si="0"/>
        <v>96</v>
      </c>
      <c r="Q50" s="79">
        <f t="shared" ca="1" si="1"/>
        <v>0.19852101280751255</v>
      </c>
      <c r="R50" s="70">
        <f t="shared" ca="1" si="15"/>
        <v>8</v>
      </c>
      <c r="S50" s="71">
        <f t="shared" ca="1" si="16"/>
        <v>4</v>
      </c>
      <c r="T50" s="71">
        <f t="shared" ca="1" si="17"/>
        <v>6</v>
      </c>
      <c r="U50" s="71">
        <f t="shared" ca="1" si="18"/>
        <v>3</v>
      </c>
      <c r="V50" s="72">
        <f t="shared" ca="1" si="19"/>
        <v>5</v>
      </c>
      <c r="W50" s="72">
        <f t="shared" ca="1" si="7"/>
        <v>84635</v>
      </c>
      <c r="Y50" s="70">
        <v>3</v>
      </c>
      <c r="Z50" s="71">
        <v>1</v>
      </c>
      <c r="AA50" s="71">
        <v>2</v>
      </c>
      <c r="AB50" s="71">
        <v>5</v>
      </c>
      <c r="AC50" s="72">
        <v>4</v>
      </c>
    </row>
    <row r="51" spans="16:29">
      <c r="P51" s="78">
        <f t="shared" ca="1" si="0"/>
        <v>111</v>
      </c>
      <c r="Q51" s="79">
        <f t="shared" ca="1" si="1"/>
        <v>9.9635608589074054E-2</v>
      </c>
      <c r="R51" s="70">
        <f t="shared" ca="1" si="15"/>
        <v>8</v>
      </c>
      <c r="S51" s="71">
        <f t="shared" ca="1" si="16"/>
        <v>4</v>
      </c>
      <c r="T51" s="71">
        <f t="shared" ca="1" si="17"/>
        <v>5</v>
      </c>
      <c r="U51" s="71">
        <f t="shared" ca="1" si="18"/>
        <v>6</v>
      </c>
      <c r="V51" s="72">
        <f t="shared" ca="1" si="19"/>
        <v>3</v>
      </c>
      <c r="W51" s="72">
        <f t="shared" ca="1" si="7"/>
        <v>84563</v>
      </c>
      <c r="Y51" s="70">
        <v>3</v>
      </c>
      <c r="Z51" s="71">
        <v>1</v>
      </c>
      <c r="AA51" s="71">
        <v>4</v>
      </c>
      <c r="AB51" s="71">
        <v>2</v>
      </c>
      <c r="AC51" s="72">
        <v>5</v>
      </c>
    </row>
    <row r="52" spans="16:29">
      <c r="P52" s="78">
        <f t="shared" ca="1" si="0"/>
        <v>86</v>
      </c>
      <c r="Q52" s="79">
        <f t="shared" ca="1" si="1"/>
        <v>0.28832630247361757</v>
      </c>
      <c r="R52" s="70">
        <f t="shared" ca="1" si="15"/>
        <v>8</v>
      </c>
      <c r="S52" s="71">
        <f t="shared" ca="1" si="16"/>
        <v>4</v>
      </c>
      <c r="T52" s="71">
        <f t="shared" ca="1" si="17"/>
        <v>5</v>
      </c>
      <c r="U52" s="71">
        <f t="shared" ca="1" si="18"/>
        <v>3</v>
      </c>
      <c r="V52" s="72">
        <f t="shared" ca="1" si="19"/>
        <v>6</v>
      </c>
      <c r="W52" s="72">
        <f t="shared" ca="1" si="7"/>
        <v>84536</v>
      </c>
      <c r="Y52" s="70">
        <v>3</v>
      </c>
      <c r="Z52" s="71">
        <v>1</v>
      </c>
      <c r="AA52" s="71">
        <v>4</v>
      </c>
      <c r="AB52" s="71">
        <v>5</v>
      </c>
      <c r="AC52" s="72">
        <v>2</v>
      </c>
    </row>
    <row r="53" spans="16:29">
      <c r="P53" s="78">
        <f t="shared" ca="1" si="0"/>
        <v>4</v>
      </c>
      <c r="Q53" s="79">
        <f t="shared" ca="1" si="1"/>
        <v>0.97810471747736738</v>
      </c>
      <c r="R53" s="70">
        <f t="shared" ca="1" si="15"/>
        <v>8</v>
      </c>
      <c r="S53" s="71">
        <f t="shared" ca="1" si="16"/>
        <v>4</v>
      </c>
      <c r="T53" s="71">
        <f t="shared" ca="1" si="17"/>
        <v>3</v>
      </c>
      <c r="U53" s="71">
        <f t="shared" ca="1" si="18"/>
        <v>6</v>
      </c>
      <c r="V53" s="72">
        <f t="shared" ca="1" si="19"/>
        <v>5</v>
      </c>
      <c r="W53" s="72">
        <f t="shared" ca="1" si="7"/>
        <v>84365</v>
      </c>
      <c r="Y53" s="70">
        <v>3</v>
      </c>
      <c r="Z53" s="71">
        <v>1</v>
      </c>
      <c r="AA53" s="71">
        <v>5</v>
      </c>
      <c r="AB53" s="71">
        <v>2</v>
      </c>
      <c r="AC53" s="72">
        <v>4</v>
      </c>
    </row>
    <row r="54" spans="16:29">
      <c r="P54" s="78">
        <f t="shared" ca="1" si="0"/>
        <v>56</v>
      </c>
      <c r="Q54" s="79">
        <f t="shared" ca="1" si="1"/>
        <v>0.50162016589617475</v>
      </c>
      <c r="R54" s="70">
        <f t="shared" ca="1" si="15"/>
        <v>8</v>
      </c>
      <c r="S54" s="71">
        <f t="shared" ca="1" si="16"/>
        <v>4</v>
      </c>
      <c r="T54" s="71">
        <f t="shared" ca="1" si="17"/>
        <v>3</v>
      </c>
      <c r="U54" s="71">
        <f t="shared" ca="1" si="18"/>
        <v>5</v>
      </c>
      <c r="V54" s="72">
        <f t="shared" ca="1" si="19"/>
        <v>6</v>
      </c>
      <c r="W54" s="72">
        <f t="shared" ca="1" si="7"/>
        <v>84356</v>
      </c>
      <c r="Y54" s="73">
        <v>3</v>
      </c>
      <c r="Z54" s="74">
        <v>1</v>
      </c>
      <c r="AA54" s="74">
        <v>5</v>
      </c>
      <c r="AB54" s="74">
        <v>4</v>
      </c>
      <c r="AC54" s="75">
        <v>2</v>
      </c>
    </row>
    <row r="55" spans="16:29">
      <c r="P55" s="78">
        <f t="shared" ca="1" si="0"/>
        <v>23</v>
      </c>
      <c r="Q55" s="79">
        <f t="shared" ca="1" si="1"/>
        <v>0.7128799542470613</v>
      </c>
      <c r="R55" s="70">
        <f t="shared" ca="1" si="15"/>
        <v>8</v>
      </c>
      <c r="S55" s="71">
        <f t="shared" ca="1" si="16"/>
        <v>6</v>
      </c>
      <c r="T55" s="71">
        <f t="shared" ca="1" si="17"/>
        <v>4</v>
      </c>
      <c r="U55" s="71">
        <f t="shared" ca="1" si="18"/>
        <v>5</v>
      </c>
      <c r="V55" s="72">
        <f t="shared" ca="1" si="19"/>
        <v>3</v>
      </c>
      <c r="W55" s="72">
        <f t="shared" ca="1" si="7"/>
        <v>86453</v>
      </c>
      <c r="Y55" s="67">
        <v>3</v>
      </c>
      <c r="Z55" s="68">
        <v>2</v>
      </c>
      <c r="AA55" s="68">
        <v>1</v>
      </c>
      <c r="AB55" s="68">
        <v>4</v>
      </c>
      <c r="AC55" s="69">
        <v>5</v>
      </c>
    </row>
    <row r="56" spans="16:29">
      <c r="P56" s="78">
        <f t="shared" ca="1" si="0"/>
        <v>68</v>
      </c>
      <c r="Q56" s="79">
        <f t="shared" ca="1" si="1"/>
        <v>0.42287531679784796</v>
      </c>
      <c r="R56" s="70">
        <f t="shared" ca="1" si="15"/>
        <v>8</v>
      </c>
      <c r="S56" s="71">
        <f t="shared" ca="1" si="16"/>
        <v>6</v>
      </c>
      <c r="T56" s="71">
        <f t="shared" ca="1" si="17"/>
        <v>4</v>
      </c>
      <c r="U56" s="71">
        <f t="shared" ca="1" si="18"/>
        <v>3</v>
      </c>
      <c r="V56" s="72">
        <f t="shared" ca="1" si="19"/>
        <v>5</v>
      </c>
      <c r="W56" s="72">
        <f t="shared" ca="1" si="7"/>
        <v>86435</v>
      </c>
      <c r="Y56" s="70">
        <v>3</v>
      </c>
      <c r="Z56" s="71">
        <v>2</v>
      </c>
      <c r="AA56" s="71">
        <v>1</v>
      </c>
      <c r="AB56" s="71">
        <v>5</v>
      </c>
      <c r="AC56" s="72">
        <v>4</v>
      </c>
    </row>
    <row r="57" spans="16:29">
      <c r="P57" s="78">
        <f t="shared" ca="1" si="0"/>
        <v>39</v>
      </c>
      <c r="Q57" s="79">
        <f t="shared" ca="1" si="1"/>
        <v>0.65179460333521255</v>
      </c>
      <c r="R57" s="70">
        <f t="shared" ca="1" si="15"/>
        <v>8</v>
      </c>
      <c r="S57" s="71">
        <f t="shared" ca="1" si="16"/>
        <v>6</v>
      </c>
      <c r="T57" s="71">
        <f t="shared" ca="1" si="17"/>
        <v>5</v>
      </c>
      <c r="U57" s="71">
        <f t="shared" ca="1" si="18"/>
        <v>4</v>
      </c>
      <c r="V57" s="72">
        <f t="shared" ca="1" si="19"/>
        <v>3</v>
      </c>
      <c r="W57" s="72">
        <f t="shared" ca="1" si="7"/>
        <v>86543</v>
      </c>
      <c r="Y57" s="70">
        <v>3</v>
      </c>
      <c r="Z57" s="71">
        <v>2</v>
      </c>
      <c r="AA57" s="71">
        <v>4</v>
      </c>
      <c r="AB57" s="71">
        <v>1</v>
      </c>
      <c r="AC57" s="72">
        <v>5</v>
      </c>
    </row>
    <row r="58" spans="16:29">
      <c r="P58" s="78">
        <f t="shared" ca="1" si="0"/>
        <v>60</v>
      </c>
      <c r="Q58" s="79">
        <f t="shared" ca="1" si="1"/>
        <v>0.47405317246437328</v>
      </c>
      <c r="R58" s="70">
        <f t="shared" ca="1" si="15"/>
        <v>8</v>
      </c>
      <c r="S58" s="71">
        <f t="shared" ca="1" si="16"/>
        <v>6</v>
      </c>
      <c r="T58" s="71">
        <f t="shared" ca="1" si="17"/>
        <v>5</v>
      </c>
      <c r="U58" s="71">
        <f t="shared" ca="1" si="18"/>
        <v>3</v>
      </c>
      <c r="V58" s="72">
        <f t="shared" ca="1" si="19"/>
        <v>4</v>
      </c>
      <c r="W58" s="72">
        <f t="shared" ca="1" si="7"/>
        <v>86534</v>
      </c>
      <c r="Y58" s="70">
        <v>3</v>
      </c>
      <c r="Z58" s="71">
        <v>2</v>
      </c>
      <c r="AA58" s="71">
        <v>4</v>
      </c>
      <c r="AB58" s="71">
        <v>5</v>
      </c>
      <c r="AC58" s="72">
        <v>1</v>
      </c>
    </row>
    <row r="59" spans="16:29">
      <c r="P59" s="78">
        <f t="shared" ca="1" si="0"/>
        <v>27</v>
      </c>
      <c r="Q59" s="79">
        <f t="shared" ca="1" si="1"/>
        <v>0.70106383876232237</v>
      </c>
      <c r="R59" s="70">
        <f t="shared" ca="1" si="15"/>
        <v>8</v>
      </c>
      <c r="S59" s="71">
        <f t="shared" ca="1" si="16"/>
        <v>6</v>
      </c>
      <c r="T59" s="71">
        <f t="shared" ca="1" si="17"/>
        <v>3</v>
      </c>
      <c r="U59" s="71">
        <f t="shared" ca="1" si="18"/>
        <v>4</v>
      </c>
      <c r="V59" s="72">
        <f t="shared" ca="1" si="19"/>
        <v>5</v>
      </c>
      <c r="W59" s="72">
        <f t="shared" ca="1" si="7"/>
        <v>86345</v>
      </c>
      <c r="Y59" s="70">
        <v>3</v>
      </c>
      <c r="Z59" s="71">
        <v>2</v>
      </c>
      <c r="AA59" s="71">
        <v>5</v>
      </c>
      <c r="AB59" s="71">
        <v>1</v>
      </c>
      <c r="AC59" s="72">
        <v>4</v>
      </c>
    </row>
    <row r="60" spans="16:29">
      <c r="P60" s="78">
        <f t="shared" ca="1" si="0"/>
        <v>53</v>
      </c>
      <c r="Q60" s="79">
        <f t="shared" ca="1" si="1"/>
        <v>0.53948965580496555</v>
      </c>
      <c r="R60" s="70">
        <f t="shared" ca="1" si="15"/>
        <v>8</v>
      </c>
      <c r="S60" s="71">
        <f t="shared" ca="1" si="16"/>
        <v>6</v>
      </c>
      <c r="T60" s="71">
        <f t="shared" ca="1" si="17"/>
        <v>3</v>
      </c>
      <c r="U60" s="71">
        <f t="shared" ca="1" si="18"/>
        <v>5</v>
      </c>
      <c r="V60" s="72">
        <f t="shared" ca="1" si="19"/>
        <v>4</v>
      </c>
      <c r="W60" s="72">
        <f t="shared" ca="1" si="7"/>
        <v>86354</v>
      </c>
      <c r="Y60" s="73">
        <v>3</v>
      </c>
      <c r="Z60" s="74">
        <v>2</v>
      </c>
      <c r="AA60" s="74">
        <v>5</v>
      </c>
      <c r="AB60" s="74">
        <v>4</v>
      </c>
      <c r="AC60" s="75">
        <v>1</v>
      </c>
    </row>
    <row r="61" spans="16:29">
      <c r="P61" s="78">
        <f t="shared" ca="1" si="0"/>
        <v>78</v>
      </c>
      <c r="Q61" s="79">
        <f t="shared" ca="1" si="1"/>
        <v>0.35425661440927247</v>
      </c>
      <c r="R61" s="70">
        <f t="shared" ca="1" si="15"/>
        <v>8</v>
      </c>
      <c r="S61" s="71">
        <f t="shared" ca="1" si="16"/>
        <v>5</v>
      </c>
      <c r="T61" s="71">
        <f t="shared" ca="1" si="17"/>
        <v>4</v>
      </c>
      <c r="U61" s="71">
        <f t="shared" ca="1" si="18"/>
        <v>6</v>
      </c>
      <c r="V61" s="72">
        <f t="shared" ca="1" si="19"/>
        <v>3</v>
      </c>
      <c r="W61" s="72">
        <f t="shared" ca="1" si="7"/>
        <v>85463</v>
      </c>
      <c r="Y61" s="67">
        <v>3</v>
      </c>
      <c r="Z61" s="68">
        <v>4</v>
      </c>
      <c r="AA61" s="68">
        <v>1</v>
      </c>
      <c r="AB61" s="68">
        <v>2</v>
      </c>
      <c r="AC61" s="69">
        <v>5</v>
      </c>
    </row>
    <row r="62" spans="16:29">
      <c r="P62" s="78">
        <f t="shared" ca="1" si="0"/>
        <v>65</v>
      </c>
      <c r="Q62" s="79">
        <f t="shared" ca="1" si="1"/>
        <v>0.44034174552629857</v>
      </c>
      <c r="R62" s="70">
        <f t="shared" ca="1" si="15"/>
        <v>8</v>
      </c>
      <c r="S62" s="71">
        <f t="shared" ca="1" si="16"/>
        <v>5</v>
      </c>
      <c r="T62" s="71">
        <f t="shared" ca="1" si="17"/>
        <v>4</v>
      </c>
      <c r="U62" s="71">
        <f t="shared" ca="1" si="18"/>
        <v>3</v>
      </c>
      <c r="V62" s="72">
        <f t="shared" ca="1" si="19"/>
        <v>6</v>
      </c>
      <c r="W62" s="72">
        <f t="shared" ca="1" si="7"/>
        <v>85436</v>
      </c>
      <c r="Y62" s="70">
        <v>3</v>
      </c>
      <c r="Z62" s="71">
        <v>4</v>
      </c>
      <c r="AA62" s="71">
        <v>1</v>
      </c>
      <c r="AB62" s="71">
        <v>5</v>
      </c>
      <c r="AC62" s="72">
        <v>2</v>
      </c>
    </row>
    <row r="63" spans="16:29">
      <c r="P63" s="78">
        <f t="shared" ca="1" si="0"/>
        <v>19</v>
      </c>
      <c r="Q63" s="79">
        <f t="shared" ca="1" si="1"/>
        <v>0.79297635073244366</v>
      </c>
      <c r="R63" s="70">
        <f t="shared" ca="1" si="15"/>
        <v>8</v>
      </c>
      <c r="S63" s="71">
        <f t="shared" ca="1" si="16"/>
        <v>5</v>
      </c>
      <c r="T63" s="71">
        <f t="shared" ca="1" si="17"/>
        <v>6</v>
      </c>
      <c r="U63" s="71">
        <f t="shared" ca="1" si="18"/>
        <v>4</v>
      </c>
      <c r="V63" s="72">
        <f t="shared" ca="1" si="19"/>
        <v>3</v>
      </c>
      <c r="W63" s="72">
        <f t="shared" ca="1" si="7"/>
        <v>85643</v>
      </c>
      <c r="Y63" s="70">
        <v>3</v>
      </c>
      <c r="Z63" s="71">
        <v>4</v>
      </c>
      <c r="AA63" s="71">
        <v>2</v>
      </c>
      <c r="AB63" s="71">
        <v>1</v>
      </c>
      <c r="AC63" s="72">
        <v>5</v>
      </c>
    </row>
    <row r="64" spans="16:29">
      <c r="P64" s="78">
        <f t="shared" ca="1" si="0"/>
        <v>14</v>
      </c>
      <c r="Q64" s="79">
        <f t="shared" ca="1" si="1"/>
        <v>0.88078010569418463</v>
      </c>
      <c r="R64" s="70">
        <f t="shared" ca="1" si="15"/>
        <v>8</v>
      </c>
      <c r="S64" s="71">
        <f t="shared" ca="1" si="16"/>
        <v>5</v>
      </c>
      <c r="T64" s="71">
        <f t="shared" ca="1" si="17"/>
        <v>6</v>
      </c>
      <c r="U64" s="71">
        <f t="shared" ca="1" si="18"/>
        <v>3</v>
      </c>
      <c r="V64" s="72">
        <f t="shared" ca="1" si="19"/>
        <v>4</v>
      </c>
      <c r="W64" s="72">
        <f t="shared" ca="1" si="7"/>
        <v>85634</v>
      </c>
      <c r="Y64" s="70">
        <v>3</v>
      </c>
      <c r="Z64" s="71">
        <v>4</v>
      </c>
      <c r="AA64" s="71">
        <v>2</v>
      </c>
      <c r="AB64" s="71">
        <v>5</v>
      </c>
      <c r="AC64" s="72">
        <v>1</v>
      </c>
    </row>
    <row r="65" spans="16:29">
      <c r="P65" s="78">
        <f t="shared" ca="1" si="0"/>
        <v>98</v>
      </c>
      <c r="Q65" s="79">
        <f t="shared" ca="1" si="1"/>
        <v>0.17687855497748806</v>
      </c>
      <c r="R65" s="70">
        <f t="shared" ca="1" si="15"/>
        <v>8</v>
      </c>
      <c r="S65" s="71">
        <f t="shared" ca="1" si="16"/>
        <v>5</v>
      </c>
      <c r="T65" s="71">
        <f t="shared" ca="1" si="17"/>
        <v>3</v>
      </c>
      <c r="U65" s="71">
        <f t="shared" ca="1" si="18"/>
        <v>4</v>
      </c>
      <c r="V65" s="72">
        <f t="shared" ca="1" si="19"/>
        <v>6</v>
      </c>
      <c r="W65" s="72">
        <f t="shared" ca="1" si="7"/>
        <v>85346</v>
      </c>
      <c r="Y65" s="70">
        <v>3</v>
      </c>
      <c r="Z65" s="71">
        <v>4</v>
      </c>
      <c r="AA65" s="71">
        <v>5</v>
      </c>
      <c r="AB65" s="71">
        <v>1</v>
      </c>
      <c r="AC65" s="72">
        <v>2</v>
      </c>
    </row>
    <row r="66" spans="16:29">
      <c r="P66" s="78">
        <f t="shared" ref="P66:P120" ca="1" si="20">IF(Q66&lt;&gt;"",RANK(Q66,$Q$1:$Q$120),"")</f>
        <v>31</v>
      </c>
      <c r="Q66" s="79">
        <f t="shared" ref="Q66:Q120" ca="1" si="21">IF(W66&lt;10000,"",RAND())</f>
        <v>0.69490816210858353</v>
      </c>
      <c r="R66" s="70">
        <f t="shared" ca="1" si="15"/>
        <v>8</v>
      </c>
      <c r="S66" s="71">
        <f t="shared" ca="1" si="16"/>
        <v>5</v>
      </c>
      <c r="T66" s="71">
        <f t="shared" ca="1" si="17"/>
        <v>3</v>
      </c>
      <c r="U66" s="71">
        <f t="shared" ca="1" si="18"/>
        <v>6</v>
      </c>
      <c r="V66" s="72">
        <f t="shared" ca="1" si="19"/>
        <v>4</v>
      </c>
      <c r="W66" s="72">
        <f t="shared" ref="W66:W120" ca="1" si="22">R66*10000+S66*1000+T66*100+U66*10+V66</f>
        <v>85364</v>
      </c>
      <c r="Y66" s="73">
        <v>3</v>
      </c>
      <c r="Z66" s="74">
        <v>4</v>
      </c>
      <c r="AA66" s="74">
        <v>5</v>
      </c>
      <c r="AB66" s="74">
        <v>2</v>
      </c>
      <c r="AC66" s="75">
        <v>1</v>
      </c>
    </row>
    <row r="67" spans="16:29">
      <c r="P67" s="78">
        <f t="shared" ca="1" si="20"/>
        <v>58</v>
      </c>
      <c r="Q67" s="79">
        <f t="shared" ca="1" si="21"/>
        <v>0.49209611436911871</v>
      </c>
      <c r="R67" s="70">
        <f t="shared" ca="1" si="15"/>
        <v>8</v>
      </c>
      <c r="S67" s="71">
        <f t="shared" ca="1" si="16"/>
        <v>3</v>
      </c>
      <c r="T67" s="71">
        <f t="shared" ca="1" si="17"/>
        <v>4</v>
      </c>
      <c r="U67" s="71">
        <f t="shared" ca="1" si="18"/>
        <v>6</v>
      </c>
      <c r="V67" s="72">
        <f t="shared" ca="1" si="19"/>
        <v>5</v>
      </c>
      <c r="W67" s="72">
        <f t="shared" ca="1" si="22"/>
        <v>83465</v>
      </c>
      <c r="Y67" s="67">
        <v>3</v>
      </c>
      <c r="Z67" s="68">
        <v>5</v>
      </c>
      <c r="AA67" s="68">
        <v>1</v>
      </c>
      <c r="AB67" s="68">
        <v>2</v>
      </c>
      <c r="AC67" s="69">
        <v>4</v>
      </c>
    </row>
    <row r="68" spans="16:29">
      <c r="P68" s="78">
        <f t="shared" ca="1" si="20"/>
        <v>80</v>
      </c>
      <c r="Q68" s="79">
        <f t="shared" ca="1" si="21"/>
        <v>0.31214935597194648</v>
      </c>
      <c r="R68" s="70">
        <f t="shared" ca="1" si="15"/>
        <v>8</v>
      </c>
      <c r="S68" s="71">
        <f t="shared" ca="1" si="16"/>
        <v>3</v>
      </c>
      <c r="T68" s="71">
        <f t="shared" ca="1" si="17"/>
        <v>4</v>
      </c>
      <c r="U68" s="71">
        <f t="shared" ca="1" si="18"/>
        <v>5</v>
      </c>
      <c r="V68" s="72">
        <f t="shared" ca="1" si="19"/>
        <v>6</v>
      </c>
      <c r="W68" s="72">
        <f t="shared" ca="1" si="22"/>
        <v>83456</v>
      </c>
      <c r="Y68" s="70">
        <v>3</v>
      </c>
      <c r="Z68" s="71">
        <v>5</v>
      </c>
      <c r="AA68" s="71">
        <v>1</v>
      </c>
      <c r="AB68" s="71">
        <v>4</v>
      </c>
      <c r="AC68" s="72">
        <v>2</v>
      </c>
    </row>
    <row r="69" spans="16:29">
      <c r="P69" s="78">
        <f t="shared" ca="1" si="20"/>
        <v>81</v>
      </c>
      <c r="Q69" s="79">
        <f t="shared" ca="1" si="21"/>
        <v>0.30764539601085594</v>
      </c>
      <c r="R69" s="70">
        <f t="shared" ca="1" si="15"/>
        <v>8</v>
      </c>
      <c r="S69" s="71">
        <f t="shared" ca="1" si="16"/>
        <v>3</v>
      </c>
      <c r="T69" s="71">
        <f t="shared" ca="1" si="17"/>
        <v>6</v>
      </c>
      <c r="U69" s="71">
        <f t="shared" ca="1" si="18"/>
        <v>4</v>
      </c>
      <c r="V69" s="72">
        <f t="shared" ca="1" si="19"/>
        <v>5</v>
      </c>
      <c r="W69" s="72">
        <f t="shared" ca="1" si="22"/>
        <v>83645</v>
      </c>
      <c r="Y69" s="70">
        <v>3</v>
      </c>
      <c r="Z69" s="71">
        <v>5</v>
      </c>
      <c r="AA69" s="71">
        <v>2</v>
      </c>
      <c r="AB69" s="71">
        <v>1</v>
      </c>
      <c r="AC69" s="72">
        <v>4</v>
      </c>
    </row>
    <row r="70" spans="16:29">
      <c r="P70" s="78">
        <f t="shared" ca="1" si="20"/>
        <v>100</v>
      </c>
      <c r="Q70" s="79">
        <f t="shared" ca="1" si="21"/>
        <v>0.16891246398217075</v>
      </c>
      <c r="R70" s="70">
        <f t="shared" ca="1" si="15"/>
        <v>8</v>
      </c>
      <c r="S70" s="71">
        <f t="shared" ca="1" si="16"/>
        <v>3</v>
      </c>
      <c r="T70" s="71">
        <f t="shared" ca="1" si="17"/>
        <v>6</v>
      </c>
      <c r="U70" s="71">
        <f t="shared" ca="1" si="18"/>
        <v>5</v>
      </c>
      <c r="V70" s="72">
        <f t="shared" ca="1" si="19"/>
        <v>4</v>
      </c>
      <c r="W70" s="72">
        <f t="shared" ca="1" si="22"/>
        <v>83654</v>
      </c>
      <c r="Y70" s="70">
        <v>3</v>
      </c>
      <c r="Z70" s="71">
        <v>5</v>
      </c>
      <c r="AA70" s="71">
        <v>2</v>
      </c>
      <c r="AB70" s="71">
        <v>4</v>
      </c>
      <c r="AC70" s="72">
        <v>1</v>
      </c>
    </row>
    <row r="71" spans="16:29">
      <c r="P71" s="78">
        <f t="shared" ca="1" si="20"/>
        <v>93</v>
      </c>
      <c r="Q71" s="79">
        <f t="shared" ca="1" si="21"/>
        <v>0.22020031104071736</v>
      </c>
      <c r="R71" s="70">
        <f t="shared" ca="1" si="15"/>
        <v>8</v>
      </c>
      <c r="S71" s="71">
        <f t="shared" ca="1" si="16"/>
        <v>3</v>
      </c>
      <c r="T71" s="71">
        <f t="shared" ca="1" si="17"/>
        <v>5</v>
      </c>
      <c r="U71" s="71">
        <f t="shared" ca="1" si="18"/>
        <v>4</v>
      </c>
      <c r="V71" s="72">
        <f t="shared" ca="1" si="19"/>
        <v>6</v>
      </c>
      <c r="W71" s="72">
        <f t="shared" ca="1" si="22"/>
        <v>83546</v>
      </c>
      <c r="Y71" s="70">
        <v>3</v>
      </c>
      <c r="Z71" s="71">
        <v>5</v>
      </c>
      <c r="AA71" s="71">
        <v>4</v>
      </c>
      <c r="AB71" s="71">
        <v>1</v>
      </c>
      <c r="AC71" s="72">
        <v>2</v>
      </c>
    </row>
    <row r="72" spans="16:29">
      <c r="P72" s="78">
        <f t="shared" ca="1" si="20"/>
        <v>10</v>
      </c>
      <c r="Q72" s="79">
        <f t="shared" ca="1" si="21"/>
        <v>0.91229198442227422</v>
      </c>
      <c r="R72" s="70">
        <f t="shared" ca="1" si="15"/>
        <v>8</v>
      </c>
      <c r="S72" s="71">
        <f t="shared" ca="1" si="16"/>
        <v>3</v>
      </c>
      <c r="T72" s="71">
        <f t="shared" ca="1" si="17"/>
        <v>5</v>
      </c>
      <c r="U72" s="71">
        <f t="shared" ca="1" si="18"/>
        <v>6</v>
      </c>
      <c r="V72" s="72">
        <f t="shared" ca="1" si="19"/>
        <v>4</v>
      </c>
      <c r="W72" s="72">
        <f t="shared" ca="1" si="22"/>
        <v>83564</v>
      </c>
      <c r="Y72" s="73">
        <v>3</v>
      </c>
      <c r="Z72" s="74">
        <v>5</v>
      </c>
      <c r="AA72" s="74">
        <v>4</v>
      </c>
      <c r="AB72" s="74">
        <v>2</v>
      </c>
      <c r="AC72" s="75">
        <v>1</v>
      </c>
    </row>
    <row r="73" spans="16:29">
      <c r="P73" s="78">
        <f t="shared" ca="1" si="20"/>
        <v>17</v>
      </c>
      <c r="Q73" s="79">
        <f t="shared" ca="1" si="21"/>
        <v>0.84068359755498556</v>
      </c>
      <c r="R73" s="70">
        <f t="shared" ca="1" si="15"/>
        <v>5</v>
      </c>
      <c r="S73" s="71">
        <f t="shared" ca="1" si="16"/>
        <v>4</v>
      </c>
      <c r="T73" s="71">
        <f t="shared" ca="1" si="17"/>
        <v>6</v>
      </c>
      <c r="U73" s="71">
        <f t="shared" ca="1" si="18"/>
        <v>8</v>
      </c>
      <c r="V73" s="72">
        <f t="shared" ca="1" si="19"/>
        <v>3</v>
      </c>
      <c r="W73" s="72">
        <f t="shared" ca="1" si="22"/>
        <v>54683</v>
      </c>
      <c r="Y73" s="67">
        <v>4</v>
      </c>
      <c r="Z73" s="68">
        <v>1</v>
      </c>
      <c r="AA73" s="68">
        <v>2</v>
      </c>
      <c r="AB73" s="68">
        <v>3</v>
      </c>
      <c r="AC73" s="69">
        <v>5</v>
      </c>
    </row>
    <row r="74" spans="16:29">
      <c r="P74" s="78">
        <f t="shared" ca="1" si="20"/>
        <v>25</v>
      </c>
      <c r="Q74" s="79">
        <f t="shared" ca="1" si="21"/>
        <v>0.70482508045000825</v>
      </c>
      <c r="R74" s="70">
        <f t="shared" ca="1" si="15"/>
        <v>5</v>
      </c>
      <c r="S74" s="71">
        <f t="shared" ca="1" si="16"/>
        <v>4</v>
      </c>
      <c r="T74" s="71">
        <f t="shared" ca="1" si="17"/>
        <v>6</v>
      </c>
      <c r="U74" s="71">
        <f t="shared" ca="1" si="18"/>
        <v>3</v>
      </c>
      <c r="V74" s="72">
        <f t="shared" ca="1" si="19"/>
        <v>8</v>
      </c>
      <c r="W74" s="72">
        <f t="shared" ca="1" si="22"/>
        <v>54638</v>
      </c>
      <c r="Y74" s="70">
        <v>4</v>
      </c>
      <c r="Z74" s="71">
        <v>1</v>
      </c>
      <c r="AA74" s="71">
        <v>2</v>
      </c>
      <c r="AB74" s="71">
        <v>5</v>
      </c>
      <c r="AC74" s="72">
        <v>3</v>
      </c>
    </row>
    <row r="75" spans="16:29">
      <c r="P75" s="78">
        <f t="shared" ca="1" si="20"/>
        <v>22</v>
      </c>
      <c r="Q75" s="79">
        <f t="shared" ca="1" si="21"/>
        <v>0.71910592081282154</v>
      </c>
      <c r="R75" s="70">
        <f t="shared" ca="1" si="15"/>
        <v>5</v>
      </c>
      <c r="S75" s="71">
        <f t="shared" ca="1" si="16"/>
        <v>4</v>
      </c>
      <c r="T75" s="71">
        <f t="shared" ca="1" si="17"/>
        <v>8</v>
      </c>
      <c r="U75" s="71">
        <f t="shared" ca="1" si="18"/>
        <v>6</v>
      </c>
      <c r="V75" s="72">
        <f t="shared" ca="1" si="19"/>
        <v>3</v>
      </c>
      <c r="W75" s="72">
        <f t="shared" ca="1" si="22"/>
        <v>54863</v>
      </c>
      <c r="Y75" s="70">
        <v>4</v>
      </c>
      <c r="Z75" s="71">
        <v>1</v>
      </c>
      <c r="AA75" s="71">
        <v>3</v>
      </c>
      <c r="AB75" s="71">
        <v>2</v>
      </c>
      <c r="AC75" s="72">
        <v>5</v>
      </c>
    </row>
    <row r="76" spans="16:29">
      <c r="P76" s="78">
        <f t="shared" ca="1" si="20"/>
        <v>83</v>
      </c>
      <c r="Q76" s="79">
        <f t="shared" ca="1" si="21"/>
        <v>0.30047593462037858</v>
      </c>
      <c r="R76" s="70">
        <f t="shared" ca="1" si="15"/>
        <v>5</v>
      </c>
      <c r="S76" s="71">
        <f t="shared" ca="1" si="16"/>
        <v>4</v>
      </c>
      <c r="T76" s="71">
        <f t="shared" ca="1" si="17"/>
        <v>8</v>
      </c>
      <c r="U76" s="71">
        <f t="shared" ca="1" si="18"/>
        <v>3</v>
      </c>
      <c r="V76" s="72">
        <f t="shared" ca="1" si="19"/>
        <v>6</v>
      </c>
      <c r="W76" s="72">
        <f t="shared" ca="1" si="22"/>
        <v>54836</v>
      </c>
      <c r="Y76" s="70">
        <v>4</v>
      </c>
      <c r="Z76" s="71">
        <v>1</v>
      </c>
      <c r="AA76" s="71">
        <v>3</v>
      </c>
      <c r="AB76" s="71">
        <v>5</v>
      </c>
      <c r="AC76" s="72">
        <v>2</v>
      </c>
    </row>
    <row r="77" spans="16:29">
      <c r="P77" s="78">
        <f t="shared" ca="1" si="20"/>
        <v>13</v>
      </c>
      <c r="Q77" s="79">
        <f t="shared" ca="1" si="21"/>
        <v>0.88389777009108361</v>
      </c>
      <c r="R77" s="70">
        <f t="shared" ca="1" si="15"/>
        <v>5</v>
      </c>
      <c r="S77" s="71">
        <f t="shared" ca="1" si="16"/>
        <v>4</v>
      </c>
      <c r="T77" s="71">
        <f t="shared" ca="1" si="17"/>
        <v>3</v>
      </c>
      <c r="U77" s="71">
        <f t="shared" ca="1" si="18"/>
        <v>6</v>
      </c>
      <c r="V77" s="72">
        <f t="shared" ca="1" si="19"/>
        <v>8</v>
      </c>
      <c r="W77" s="72">
        <f t="shared" ca="1" si="22"/>
        <v>54368</v>
      </c>
      <c r="Y77" s="70">
        <v>4</v>
      </c>
      <c r="Z77" s="71">
        <v>1</v>
      </c>
      <c r="AA77" s="71">
        <v>5</v>
      </c>
      <c r="AB77" s="71">
        <v>2</v>
      </c>
      <c r="AC77" s="72">
        <v>3</v>
      </c>
    </row>
    <row r="78" spans="16:29">
      <c r="P78" s="78">
        <f t="shared" ca="1" si="20"/>
        <v>113</v>
      </c>
      <c r="Q78" s="79">
        <f t="shared" ca="1" si="21"/>
        <v>7.7821962029461123E-2</v>
      </c>
      <c r="R78" s="70">
        <f t="shared" ca="1" si="15"/>
        <v>5</v>
      </c>
      <c r="S78" s="71">
        <f t="shared" ca="1" si="16"/>
        <v>4</v>
      </c>
      <c r="T78" s="71">
        <f t="shared" ca="1" si="17"/>
        <v>3</v>
      </c>
      <c r="U78" s="71">
        <f t="shared" ca="1" si="18"/>
        <v>8</v>
      </c>
      <c r="V78" s="72">
        <f t="shared" ca="1" si="19"/>
        <v>6</v>
      </c>
      <c r="W78" s="72">
        <f t="shared" ca="1" si="22"/>
        <v>54386</v>
      </c>
      <c r="Y78" s="73">
        <v>4</v>
      </c>
      <c r="Z78" s="74">
        <v>1</v>
      </c>
      <c r="AA78" s="74">
        <v>5</v>
      </c>
      <c r="AB78" s="74">
        <v>3</v>
      </c>
      <c r="AC78" s="75">
        <v>2</v>
      </c>
    </row>
    <row r="79" spans="16:29">
      <c r="P79" s="78">
        <f t="shared" ca="1" si="20"/>
        <v>116</v>
      </c>
      <c r="Q79" s="79">
        <f t="shared" ca="1" si="21"/>
        <v>5.4790614851613961E-2</v>
      </c>
      <c r="R79" s="70">
        <f t="shared" ca="1" si="15"/>
        <v>5</v>
      </c>
      <c r="S79" s="71">
        <f t="shared" ca="1" si="16"/>
        <v>6</v>
      </c>
      <c r="T79" s="71">
        <f t="shared" ca="1" si="17"/>
        <v>4</v>
      </c>
      <c r="U79" s="71">
        <f t="shared" ca="1" si="18"/>
        <v>8</v>
      </c>
      <c r="V79" s="72">
        <f t="shared" ca="1" si="19"/>
        <v>3</v>
      </c>
      <c r="W79" s="72">
        <f t="shared" ca="1" si="22"/>
        <v>56483</v>
      </c>
      <c r="Y79" s="67">
        <v>4</v>
      </c>
      <c r="Z79" s="68">
        <v>2</v>
      </c>
      <c r="AA79" s="68">
        <v>1</v>
      </c>
      <c r="AB79" s="68">
        <v>3</v>
      </c>
      <c r="AC79" s="69">
        <v>5</v>
      </c>
    </row>
    <row r="80" spans="16:29">
      <c r="P80" s="78">
        <f t="shared" ca="1" si="20"/>
        <v>12</v>
      </c>
      <c r="Q80" s="79">
        <f t="shared" ca="1" si="21"/>
        <v>0.8952801692914204</v>
      </c>
      <c r="R80" s="70">
        <f t="shared" ca="1" si="15"/>
        <v>5</v>
      </c>
      <c r="S80" s="71">
        <f t="shared" ca="1" si="16"/>
        <v>6</v>
      </c>
      <c r="T80" s="71">
        <f t="shared" ca="1" si="17"/>
        <v>4</v>
      </c>
      <c r="U80" s="71">
        <f t="shared" ca="1" si="18"/>
        <v>3</v>
      </c>
      <c r="V80" s="72">
        <f t="shared" ca="1" si="19"/>
        <v>8</v>
      </c>
      <c r="W80" s="72">
        <f t="shared" ca="1" si="22"/>
        <v>56438</v>
      </c>
      <c r="Y80" s="70">
        <v>4</v>
      </c>
      <c r="Z80" s="71">
        <v>2</v>
      </c>
      <c r="AA80" s="71">
        <v>1</v>
      </c>
      <c r="AB80" s="71">
        <v>5</v>
      </c>
      <c r="AC80" s="72">
        <v>3</v>
      </c>
    </row>
    <row r="81" spans="16:29">
      <c r="P81" s="78">
        <f t="shared" ca="1" si="20"/>
        <v>91</v>
      </c>
      <c r="Q81" s="79">
        <f t="shared" ca="1" si="21"/>
        <v>0.25526509465073333</v>
      </c>
      <c r="R81" s="70">
        <f t="shared" ca="1" si="15"/>
        <v>5</v>
      </c>
      <c r="S81" s="71">
        <f t="shared" ca="1" si="16"/>
        <v>6</v>
      </c>
      <c r="T81" s="71">
        <f t="shared" ca="1" si="17"/>
        <v>8</v>
      </c>
      <c r="U81" s="71">
        <f t="shared" ca="1" si="18"/>
        <v>4</v>
      </c>
      <c r="V81" s="72">
        <f t="shared" ca="1" si="19"/>
        <v>3</v>
      </c>
      <c r="W81" s="72">
        <f t="shared" ca="1" si="22"/>
        <v>56843</v>
      </c>
      <c r="Y81" s="70">
        <v>4</v>
      </c>
      <c r="Z81" s="71">
        <v>2</v>
      </c>
      <c r="AA81" s="71">
        <v>3</v>
      </c>
      <c r="AB81" s="71">
        <v>1</v>
      </c>
      <c r="AC81" s="72">
        <v>5</v>
      </c>
    </row>
    <row r="82" spans="16:29">
      <c r="P82" s="78">
        <f t="shared" ca="1" si="20"/>
        <v>18</v>
      </c>
      <c r="Q82" s="79">
        <f t="shared" ca="1" si="21"/>
        <v>0.79931860557974566</v>
      </c>
      <c r="R82" s="70">
        <f t="shared" ca="1" si="15"/>
        <v>5</v>
      </c>
      <c r="S82" s="71">
        <f t="shared" ca="1" si="16"/>
        <v>6</v>
      </c>
      <c r="T82" s="71">
        <f t="shared" ca="1" si="17"/>
        <v>8</v>
      </c>
      <c r="U82" s="71">
        <f t="shared" ca="1" si="18"/>
        <v>3</v>
      </c>
      <c r="V82" s="72">
        <f t="shared" ca="1" si="19"/>
        <v>4</v>
      </c>
      <c r="W82" s="72">
        <f t="shared" ca="1" si="22"/>
        <v>56834</v>
      </c>
      <c r="Y82" s="70">
        <v>4</v>
      </c>
      <c r="Z82" s="71">
        <v>2</v>
      </c>
      <c r="AA82" s="71">
        <v>3</v>
      </c>
      <c r="AB82" s="71">
        <v>5</v>
      </c>
      <c r="AC82" s="72">
        <v>1</v>
      </c>
    </row>
    <row r="83" spans="16:29">
      <c r="P83" s="78">
        <f t="shared" ca="1" si="20"/>
        <v>97</v>
      </c>
      <c r="Q83" s="79">
        <f t="shared" ca="1" si="21"/>
        <v>0.18132448505397603</v>
      </c>
      <c r="R83" s="70">
        <f t="shared" ca="1" si="15"/>
        <v>5</v>
      </c>
      <c r="S83" s="71">
        <f t="shared" ca="1" si="16"/>
        <v>6</v>
      </c>
      <c r="T83" s="71">
        <f t="shared" ca="1" si="17"/>
        <v>3</v>
      </c>
      <c r="U83" s="71">
        <f t="shared" ca="1" si="18"/>
        <v>4</v>
      </c>
      <c r="V83" s="72">
        <f t="shared" ca="1" si="19"/>
        <v>8</v>
      </c>
      <c r="W83" s="72">
        <f t="shared" ca="1" si="22"/>
        <v>56348</v>
      </c>
      <c r="Y83" s="70">
        <v>4</v>
      </c>
      <c r="Z83" s="71">
        <v>2</v>
      </c>
      <c r="AA83" s="71">
        <v>5</v>
      </c>
      <c r="AB83" s="71">
        <v>1</v>
      </c>
      <c r="AC83" s="72">
        <v>3</v>
      </c>
    </row>
    <row r="84" spans="16:29">
      <c r="P84" s="78">
        <f t="shared" ca="1" si="20"/>
        <v>45</v>
      </c>
      <c r="Q84" s="79">
        <f t="shared" ca="1" si="21"/>
        <v>0.61008084800594331</v>
      </c>
      <c r="R84" s="70">
        <f t="shared" ca="1" si="15"/>
        <v>5</v>
      </c>
      <c r="S84" s="71">
        <f t="shared" ca="1" si="16"/>
        <v>6</v>
      </c>
      <c r="T84" s="71">
        <f t="shared" ca="1" si="17"/>
        <v>3</v>
      </c>
      <c r="U84" s="71">
        <f t="shared" ca="1" si="18"/>
        <v>8</v>
      </c>
      <c r="V84" s="72">
        <f t="shared" ca="1" si="19"/>
        <v>4</v>
      </c>
      <c r="W84" s="72">
        <f t="shared" ca="1" si="22"/>
        <v>56384</v>
      </c>
      <c r="Y84" s="73">
        <v>4</v>
      </c>
      <c r="Z84" s="74">
        <v>2</v>
      </c>
      <c r="AA84" s="74">
        <v>5</v>
      </c>
      <c r="AB84" s="74">
        <v>3</v>
      </c>
      <c r="AC84" s="75">
        <v>1</v>
      </c>
    </row>
    <row r="85" spans="16:29">
      <c r="P85" s="78">
        <f t="shared" ca="1" si="20"/>
        <v>115</v>
      </c>
      <c r="Q85" s="79">
        <f t="shared" ca="1" si="21"/>
        <v>6.2358565602421256E-2</v>
      </c>
      <c r="R85" s="70">
        <f t="shared" ca="1" si="15"/>
        <v>5</v>
      </c>
      <c r="S85" s="71">
        <f t="shared" ca="1" si="16"/>
        <v>8</v>
      </c>
      <c r="T85" s="71">
        <f t="shared" ca="1" si="17"/>
        <v>4</v>
      </c>
      <c r="U85" s="71">
        <f t="shared" ca="1" si="18"/>
        <v>6</v>
      </c>
      <c r="V85" s="72">
        <f t="shared" ca="1" si="19"/>
        <v>3</v>
      </c>
      <c r="W85" s="72">
        <f t="shared" ca="1" si="22"/>
        <v>58463</v>
      </c>
      <c r="Y85" s="67">
        <v>4</v>
      </c>
      <c r="Z85" s="68">
        <v>3</v>
      </c>
      <c r="AA85" s="68">
        <v>1</v>
      </c>
      <c r="AB85" s="68">
        <v>2</v>
      </c>
      <c r="AC85" s="69">
        <v>5</v>
      </c>
    </row>
    <row r="86" spans="16:29">
      <c r="P86" s="78">
        <f t="shared" ca="1" si="20"/>
        <v>87</v>
      </c>
      <c r="Q86" s="79">
        <f t="shared" ca="1" si="21"/>
        <v>0.28438801987361173</v>
      </c>
      <c r="R86" s="70">
        <f t="shared" ca="1" si="15"/>
        <v>5</v>
      </c>
      <c r="S86" s="71">
        <f t="shared" ca="1" si="16"/>
        <v>8</v>
      </c>
      <c r="T86" s="71">
        <f t="shared" ca="1" si="17"/>
        <v>4</v>
      </c>
      <c r="U86" s="71">
        <f t="shared" ca="1" si="18"/>
        <v>3</v>
      </c>
      <c r="V86" s="72">
        <f t="shared" ca="1" si="19"/>
        <v>6</v>
      </c>
      <c r="W86" s="72">
        <f t="shared" ca="1" si="22"/>
        <v>58436</v>
      </c>
      <c r="Y86" s="70">
        <v>4</v>
      </c>
      <c r="Z86" s="71">
        <v>3</v>
      </c>
      <c r="AA86" s="71">
        <v>1</v>
      </c>
      <c r="AB86" s="71">
        <v>5</v>
      </c>
      <c r="AC86" s="72">
        <v>2</v>
      </c>
    </row>
    <row r="87" spans="16:29">
      <c r="P87" s="78">
        <f t="shared" ca="1" si="20"/>
        <v>42</v>
      </c>
      <c r="Q87" s="79">
        <f t="shared" ca="1" si="21"/>
        <v>0.61461268491773924</v>
      </c>
      <c r="R87" s="70">
        <f t="shared" ca="1" si="15"/>
        <v>5</v>
      </c>
      <c r="S87" s="71">
        <f t="shared" ca="1" si="16"/>
        <v>8</v>
      </c>
      <c r="T87" s="71">
        <f t="shared" ca="1" si="17"/>
        <v>6</v>
      </c>
      <c r="U87" s="71">
        <f t="shared" ca="1" si="18"/>
        <v>4</v>
      </c>
      <c r="V87" s="72">
        <f t="shared" ca="1" si="19"/>
        <v>3</v>
      </c>
      <c r="W87" s="72">
        <f t="shared" ca="1" si="22"/>
        <v>58643</v>
      </c>
      <c r="Y87" s="70">
        <v>4</v>
      </c>
      <c r="Z87" s="71">
        <v>3</v>
      </c>
      <c r="AA87" s="71">
        <v>2</v>
      </c>
      <c r="AB87" s="71">
        <v>1</v>
      </c>
      <c r="AC87" s="72">
        <v>5</v>
      </c>
    </row>
    <row r="88" spans="16:29">
      <c r="P88" s="78">
        <f t="shared" ca="1" si="20"/>
        <v>5</v>
      </c>
      <c r="Q88" s="79">
        <f t="shared" ca="1" si="21"/>
        <v>0.95494130346479977</v>
      </c>
      <c r="R88" s="70">
        <f t="shared" ca="1" si="15"/>
        <v>5</v>
      </c>
      <c r="S88" s="71">
        <f t="shared" ca="1" si="16"/>
        <v>8</v>
      </c>
      <c r="T88" s="71">
        <f t="shared" ca="1" si="17"/>
        <v>6</v>
      </c>
      <c r="U88" s="71">
        <f t="shared" ca="1" si="18"/>
        <v>3</v>
      </c>
      <c r="V88" s="72">
        <f t="shared" ca="1" si="19"/>
        <v>4</v>
      </c>
      <c r="W88" s="72">
        <f t="shared" ca="1" si="22"/>
        <v>58634</v>
      </c>
      <c r="Y88" s="70">
        <v>4</v>
      </c>
      <c r="Z88" s="71">
        <v>3</v>
      </c>
      <c r="AA88" s="71">
        <v>2</v>
      </c>
      <c r="AB88" s="71">
        <v>5</v>
      </c>
      <c r="AC88" s="72">
        <v>1</v>
      </c>
    </row>
    <row r="89" spans="16:29">
      <c r="P89" s="78">
        <f t="shared" ca="1" si="20"/>
        <v>30</v>
      </c>
      <c r="Q89" s="79">
        <f t="shared" ca="1" si="21"/>
        <v>0.69643481848579958</v>
      </c>
      <c r="R89" s="70">
        <f t="shared" ref="R89:R120" ca="1" si="23">VLOOKUP(Y89,$AE$13:$AF$17,2,FALSE)</f>
        <v>5</v>
      </c>
      <c r="S89" s="71">
        <f t="shared" ref="S89:S120" ca="1" si="24">VLOOKUP(Z89,$AE$13:$AF$17,2,FALSE)</f>
        <v>8</v>
      </c>
      <c r="T89" s="71">
        <f t="shared" ref="T89:T120" ca="1" si="25">VLOOKUP(AA89,$AE$13:$AF$17,2,FALSE)</f>
        <v>3</v>
      </c>
      <c r="U89" s="71">
        <f t="shared" ref="U89:U120" ca="1" si="26">VLOOKUP(AB89,$AE$13:$AF$17,2,FALSE)</f>
        <v>4</v>
      </c>
      <c r="V89" s="72">
        <f t="shared" ref="V89:V120" ca="1" si="27">VLOOKUP(AC89,$AE$13:$AF$17,2,FALSE)</f>
        <v>6</v>
      </c>
      <c r="W89" s="72">
        <f t="shared" ca="1" si="22"/>
        <v>58346</v>
      </c>
      <c r="Y89" s="70">
        <v>4</v>
      </c>
      <c r="Z89" s="71">
        <v>3</v>
      </c>
      <c r="AA89" s="71">
        <v>5</v>
      </c>
      <c r="AB89" s="71">
        <v>1</v>
      </c>
      <c r="AC89" s="72">
        <v>2</v>
      </c>
    </row>
    <row r="90" spans="16:29">
      <c r="P90" s="78">
        <f t="shared" ca="1" si="20"/>
        <v>37</v>
      </c>
      <c r="Q90" s="79">
        <f t="shared" ca="1" si="21"/>
        <v>0.66288587523222875</v>
      </c>
      <c r="R90" s="70">
        <f t="shared" ca="1" si="23"/>
        <v>5</v>
      </c>
      <c r="S90" s="71">
        <f t="shared" ca="1" si="24"/>
        <v>8</v>
      </c>
      <c r="T90" s="71">
        <f t="shared" ca="1" si="25"/>
        <v>3</v>
      </c>
      <c r="U90" s="71">
        <f t="shared" ca="1" si="26"/>
        <v>6</v>
      </c>
      <c r="V90" s="72">
        <f t="shared" ca="1" si="27"/>
        <v>4</v>
      </c>
      <c r="W90" s="72">
        <f t="shared" ca="1" si="22"/>
        <v>58364</v>
      </c>
      <c r="Y90" s="73">
        <v>4</v>
      </c>
      <c r="Z90" s="74">
        <v>3</v>
      </c>
      <c r="AA90" s="74">
        <v>5</v>
      </c>
      <c r="AB90" s="74">
        <v>2</v>
      </c>
      <c r="AC90" s="75">
        <v>1</v>
      </c>
    </row>
    <row r="91" spans="16:29">
      <c r="P91" s="78">
        <f t="shared" ca="1" si="20"/>
        <v>34</v>
      </c>
      <c r="Q91" s="79">
        <f t="shared" ca="1" si="21"/>
        <v>0.68549970412590522</v>
      </c>
      <c r="R91" s="70">
        <f t="shared" ca="1" si="23"/>
        <v>5</v>
      </c>
      <c r="S91" s="71">
        <f t="shared" ca="1" si="24"/>
        <v>3</v>
      </c>
      <c r="T91" s="71">
        <f t="shared" ca="1" si="25"/>
        <v>4</v>
      </c>
      <c r="U91" s="71">
        <f t="shared" ca="1" si="26"/>
        <v>6</v>
      </c>
      <c r="V91" s="72">
        <f t="shared" ca="1" si="27"/>
        <v>8</v>
      </c>
      <c r="W91" s="72">
        <f t="shared" ca="1" si="22"/>
        <v>53468</v>
      </c>
      <c r="Y91" s="67">
        <v>4</v>
      </c>
      <c r="Z91" s="68">
        <v>5</v>
      </c>
      <c r="AA91" s="68">
        <v>1</v>
      </c>
      <c r="AB91" s="68">
        <v>2</v>
      </c>
      <c r="AC91" s="69">
        <v>3</v>
      </c>
    </row>
    <row r="92" spans="16:29">
      <c r="P92" s="78">
        <f t="shared" ca="1" si="20"/>
        <v>119</v>
      </c>
      <c r="Q92" s="79">
        <f t="shared" ca="1" si="21"/>
        <v>2.716669484615164E-2</v>
      </c>
      <c r="R92" s="70">
        <f t="shared" ca="1" si="23"/>
        <v>5</v>
      </c>
      <c r="S92" s="71">
        <f t="shared" ca="1" si="24"/>
        <v>3</v>
      </c>
      <c r="T92" s="71">
        <f t="shared" ca="1" si="25"/>
        <v>4</v>
      </c>
      <c r="U92" s="71">
        <f t="shared" ca="1" si="26"/>
        <v>8</v>
      </c>
      <c r="V92" s="72">
        <f t="shared" ca="1" si="27"/>
        <v>6</v>
      </c>
      <c r="W92" s="72">
        <f t="shared" ca="1" si="22"/>
        <v>53486</v>
      </c>
      <c r="Y92" s="70">
        <v>4</v>
      </c>
      <c r="Z92" s="71">
        <v>5</v>
      </c>
      <c r="AA92" s="71">
        <v>1</v>
      </c>
      <c r="AB92" s="71">
        <v>3</v>
      </c>
      <c r="AC92" s="72">
        <v>2</v>
      </c>
    </row>
    <row r="93" spans="16:29">
      <c r="P93" s="78">
        <f t="shared" ca="1" si="20"/>
        <v>106</v>
      </c>
      <c r="Q93" s="79">
        <f t="shared" ca="1" si="21"/>
        <v>0.12426564414119123</v>
      </c>
      <c r="R93" s="70">
        <f t="shared" ca="1" si="23"/>
        <v>5</v>
      </c>
      <c r="S93" s="71">
        <f t="shared" ca="1" si="24"/>
        <v>3</v>
      </c>
      <c r="T93" s="71">
        <f t="shared" ca="1" si="25"/>
        <v>6</v>
      </c>
      <c r="U93" s="71">
        <f t="shared" ca="1" si="26"/>
        <v>4</v>
      </c>
      <c r="V93" s="72">
        <f t="shared" ca="1" si="27"/>
        <v>8</v>
      </c>
      <c r="W93" s="72">
        <f t="shared" ca="1" si="22"/>
        <v>53648</v>
      </c>
      <c r="Y93" s="70">
        <v>4</v>
      </c>
      <c r="Z93" s="71">
        <v>5</v>
      </c>
      <c r="AA93" s="71">
        <v>2</v>
      </c>
      <c r="AB93" s="71">
        <v>1</v>
      </c>
      <c r="AC93" s="72">
        <v>3</v>
      </c>
    </row>
    <row r="94" spans="16:29">
      <c r="P94" s="78">
        <f t="shared" ca="1" si="20"/>
        <v>107</v>
      </c>
      <c r="Q94" s="79">
        <f t="shared" ca="1" si="21"/>
        <v>0.11567024851600671</v>
      </c>
      <c r="R94" s="70">
        <f t="shared" ca="1" si="23"/>
        <v>5</v>
      </c>
      <c r="S94" s="71">
        <f t="shared" ca="1" si="24"/>
        <v>3</v>
      </c>
      <c r="T94" s="71">
        <f t="shared" ca="1" si="25"/>
        <v>6</v>
      </c>
      <c r="U94" s="71">
        <f t="shared" ca="1" si="26"/>
        <v>8</v>
      </c>
      <c r="V94" s="72">
        <f t="shared" ca="1" si="27"/>
        <v>4</v>
      </c>
      <c r="W94" s="72">
        <f t="shared" ca="1" si="22"/>
        <v>53684</v>
      </c>
      <c r="Y94" s="70">
        <v>4</v>
      </c>
      <c r="Z94" s="71">
        <v>5</v>
      </c>
      <c r="AA94" s="71">
        <v>2</v>
      </c>
      <c r="AB94" s="71">
        <v>3</v>
      </c>
      <c r="AC94" s="72">
        <v>1</v>
      </c>
    </row>
    <row r="95" spans="16:29">
      <c r="P95" s="78">
        <f t="shared" ca="1" si="20"/>
        <v>41</v>
      </c>
      <c r="Q95" s="79">
        <f t="shared" ca="1" si="21"/>
        <v>0.6371841924968018</v>
      </c>
      <c r="R95" s="70">
        <f t="shared" ca="1" si="23"/>
        <v>5</v>
      </c>
      <c r="S95" s="71">
        <f t="shared" ca="1" si="24"/>
        <v>3</v>
      </c>
      <c r="T95" s="71">
        <f t="shared" ca="1" si="25"/>
        <v>8</v>
      </c>
      <c r="U95" s="71">
        <f t="shared" ca="1" si="26"/>
        <v>4</v>
      </c>
      <c r="V95" s="72">
        <f t="shared" ca="1" si="27"/>
        <v>6</v>
      </c>
      <c r="W95" s="72">
        <f t="shared" ca="1" si="22"/>
        <v>53846</v>
      </c>
      <c r="Y95" s="70">
        <v>4</v>
      </c>
      <c r="Z95" s="71">
        <v>5</v>
      </c>
      <c r="AA95" s="71">
        <v>3</v>
      </c>
      <c r="AB95" s="71">
        <v>1</v>
      </c>
      <c r="AC95" s="72">
        <v>2</v>
      </c>
    </row>
    <row r="96" spans="16:29">
      <c r="P96" s="78">
        <f t="shared" ca="1" si="20"/>
        <v>70</v>
      </c>
      <c r="Q96" s="79">
        <f t="shared" ca="1" si="21"/>
        <v>0.40919734939342001</v>
      </c>
      <c r="R96" s="70">
        <f t="shared" ca="1" si="23"/>
        <v>5</v>
      </c>
      <c r="S96" s="71">
        <f t="shared" ca="1" si="24"/>
        <v>3</v>
      </c>
      <c r="T96" s="71">
        <f t="shared" ca="1" si="25"/>
        <v>8</v>
      </c>
      <c r="U96" s="71">
        <f t="shared" ca="1" si="26"/>
        <v>6</v>
      </c>
      <c r="V96" s="72">
        <f t="shared" ca="1" si="27"/>
        <v>4</v>
      </c>
      <c r="W96" s="72">
        <f t="shared" ca="1" si="22"/>
        <v>53864</v>
      </c>
      <c r="Y96" s="73">
        <v>4</v>
      </c>
      <c r="Z96" s="74">
        <v>5</v>
      </c>
      <c r="AA96" s="74">
        <v>3</v>
      </c>
      <c r="AB96" s="74">
        <v>2</v>
      </c>
      <c r="AC96" s="75">
        <v>1</v>
      </c>
    </row>
    <row r="97" spans="16:29">
      <c r="P97" s="78">
        <f t="shared" ca="1" si="20"/>
        <v>90</v>
      </c>
      <c r="Q97" s="79">
        <f t="shared" ca="1" si="21"/>
        <v>0.26588021406528684</v>
      </c>
      <c r="R97" s="70">
        <f t="shared" ca="1" si="23"/>
        <v>3</v>
      </c>
      <c r="S97" s="71">
        <f t="shared" ca="1" si="24"/>
        <v>4</v>
      </c>
      <c r="T97" s="71">
        <f t="shared" ca="1" si="25"/>
        <v>6</v>
      </c>
      <c r="U97" s="71">
        <f t="shared" ca="1" si="26"/>
        <v>8</v>
      </c>
      <c r="V97" s="72">
        <f t="shared" ca="1" si="27"/>
        <v>5</v>
      </c>
      <c r="W97" s="72">
        <f t="shared" ca="1" si="22"/>
        <v>34685</v>
      </c>
      <c r="Y97" s="67">
        <v>5</v>
      </c>
      <c r="Z97" s="68">
        <v>1</v>
      </c>
      <c r="AA97" s="68">
        <v>2</v>
      </c>
      <c r="AB97" s="68">
        <v>3</v>
      </c>
      <c r="AC97" s="69">
        <v>4</v>
      </c>
    </row>
    <row r="98" spans="16:29">
      <c r="P98" s="78">
        <f t="shared" ca="1" si="20"/>
        <v>3</v>
      </c>
      <c r="Q98" s="79">
        <f t="shared" ca="1" si="21"/>
        <v>0.98250190697627415</v>
      </c>
      <c r="R98" s="70">
        <f t="shared" ca="1" si="23"/>
        <v>3</v>
      </c>
      <c r="S98" s="71">
        <f t="shared" ca="1" si="24"/>
        <v>4</v>
      </c>
      <c r="T98" s="71">
        <f t="shared" ca="1" si="25"/>
        <v>6</v>
      </c>
      <c r="U98" s="71">
        <f t="shared" ca="1" si="26"/>
        <v>5</v>
      </c>
      <c r="V98" s="72">
        <f t="shared" ca="1" si="27"/>
        <v>8</v>
      </c>
      <c r="W98" s="72">
        <f t="shared" ca="1" si="22"/>
        <v>34658</v>
      </c>
      <c r="Y98" s="70">
        <v>5</v>
      </c>
      <c r="Z98" s="71">
        <v>1</v>
      </c>
      <c r="AA98" s="71">
        <v>2</v>
      </c>
      <c r="AB98" s="71">
        <v>4</v>
      </c>
      <c r="AC98" s="72">
        <v>3</v>
      </c>
    </row>
    <row r="99" spans="16:29">
      <c r="P99" s="78">
        <f t="shared" ca="1" si="20"/>
        <v>61</v>
      </c>
      <c r="Q99" s="79">
        <f t="shared" ca="1" si="21"/>
        <v>0.46933714838376916</v>
      </c>
      <c r="R99" s="70">
        <f t="shared" ca="1" si="23"/>
        <v>3</v>
      </c>
      <c r="S99" s="71">
        <f t="shared" ca="1" si="24"/>
        <v>4</v>
      </c>
      <c r="T99" s="71">
        <f t="shared" ca="1" si="25"/>
        <v>8</v>
      </c>
      <c r="U99" s="71">
        <f t="shared" ca="1" si="26"/>
        <v>6</v>
      </c>
      <c r="V99" s="72">
        <f t="shared" ca="1" si="27"/>
        <v>5</v>
      </c>
      <c r="W99" s="72">
        <f t="shared" ca="1" si="22"/>
        <v>34865</v>
      </c>
      <c r="Y99" s="70">
        <v>5</v>
      </c>
      <c r="Z99" s="71">
        <v>1</v>
      </c>
      <c r="AA99" s="71">
        <v>3</v>
      </c>
      <c r="AB99" s="71">
        <v>2</v>
      </c>
      <c r="AC99" s="72">
        <v>4</v>
      </c>
    </row>
    <row r="100" spans="16:29">
      <c r="P100" s="78">
        <f t="shared" ca="1" si="20"/>
        <v>28</v>
      </c>
      <c r="Q100" s="79">
        <f t="shared" ca="1" si="21"/>
        <v>0.70010489118295649</v>
      </c>
      <c r="R100" s="70">
        <f t="shared" ca="1" si="23"/>
        <v>3</v>
      </c>
      <c r="S100" s="71">
        <f t="shared" ca="1" si="24"/>
        <v>4</v>
      </c>
      <c r="T100" s="71">
        <f t="shared" ca="1" si="25"/>
        <v>8</v>
      </c>
      <c r="U100" s="71">
        <f t="shared" ca="1" si="26"/>
        <v>5</v>
      </c>
      <c r="V100" s="72">
        <f t="shared" ca="1" si="27"/>
        <v>6</v>
      </c>
      <c r="W100" s="72">
        <f t="shared" ca="1" si="22"/>
        <v>34856</v>
      </c>
      <c r="Y100" s="70">
        <v>5</v>
      </c>
      <c r="Z100" s="71">
        <v>1</v>
      </c>
      <c r="AA100" s="71">
        <v>3</v>
      </c>
      <c r="AB100" s="71">
        <v>4</v>
      </c>
      <c r="AC100" s="72">
        <v>2</v>
      </c>
    </row>
    <row r="101" spans="16:29">
      <c r="P101" s="78">
        <f t="shared" ca="1" si="20"/>
        <v>66</v>
      </c>
      <c r="Q101" s="79">
        <f t="shared" ca="1" si="21"/>
        <v>0.42874565318644442</v>
      </c>
      <c r="R101" s="70">
        <f t="shared" ca="1" si="23"/>
        <v>3</v>
      </c>
      <c r="S101" s="71">
        <f t="shared" ca="1" si="24"/>
        <v>4</v>
      </c>
      <c r="T101" s="71">
        <f t="shared" ca="1" si="25"/>
        <v>5</v>
      </c>
      <c r="U101" s="71">
        <f t="shared" ca="1" si="26"/>
        <v>6</v>
      </c>
      <c r="V101" s="72">
        <f t="shared" ca="1" si="27"/>
        <v>8</v>
      </c>
      <c r="W101" s="72">
        <f t="shared" ca="1" si="22"/>
        <v>34568</v>
      </c>
      <c r="Y101" s="70">
        <v>5</v>
      </c>
      <c r="Z101" s="71">
        <v>1</v>
      </c>
      <c r="AA101" s="71">
        <v>4</v>
      </c>
      <c r="AB101" s="71">
        <v>2</v>
      </c>
      <c r="AC101" s="72">
        <v>3</v>
      </c>
    </row>
    <row r="102" spans="16:29">
      <c r="P102" s="78">
        <f t="shared" ca="1" si="20"/>
        <v>7</v>
      </c>
      <c r="Q102" s="79">
        <f t="shared" ca="1" si="21"/>
        <v>0.92008456033280361</v>
      </c>
      <c r="R102" s="70">
        <f t="shared" ca="1" si="23"/>
        <v>3</v>
      </c>
      <c r="S102" s="71">
        <f t="shared" ca="1" si="24"/>
        <v>4</v>
      </c>
      <c r="T102" s="71">
        <f t="shared" ca="1" si="25"/>
        <v>5</v>
      </c>
      <c r="U102" s="71">
        <f t="shared" ca="1" si="26"/>
        <v>8</v>
      </c>
      <c r="V102" s="72">
        <f t="shared" ca="1" si="27"/>
        <v>6</v>
      </c>
      <c r="W102" s="72">
        <f t="shared" ca="1" si="22"/>
        <v>34586</v>
      </c>
      <c r="Y102" s="73">
        <v>5</v>
      </c>
      <c r="Z102" s="74">
        <v>1</v>
      </c>
      <c r="AA102" s="74">
        <v>4</v>
      </c>
      <c r="AB102" s="74">
        <v>3</v>
      </c>
      <c r="AC102" s="75">
        <v>2</v>
      </c>
    </row>
    <row r="103" spans="16:29">
      <c r="P103" s="78">
        <f t="shared" ca="1" si="20"/>
        <v>71</v>
      </c>
      <c r="Q103" s="79">
        <f t="shared" ca="1" si="21"/>
        <v>0.40897638626946886</v>
      </c>
      <c r="R103" s="70">
        <f t="shared" ca="1" si="23"/>
        <v>3</v>
      </c>
      <c r="S103" s="71">
        <f t="shared" ca="1" si="24"/>
        <v>6</v>
      </c>
      <c r="T103" s="71">
        <f t="shared" ca="1" si="25"/>
        <v>4</v>
      </c>
      <c r="U103" s="71">
        <f t="shared" ca="1" si="26"/>
        <v>8</v>
      </c>
      <c r="V103" s="72">
        <f t="shared" ca="1" si="27"/>
        <v>5</v>
      </c>
      <c r="W103" s="72">
        <f t="shared" ca="1" si="22"/>
        <v>36485</v>
      </c>
      <c r="Y103" s="67">
        <v>5</v>
      </c>
      <c r="Z103" s="68">
        <v>2</v>
      </c>
      <c r="AA103" s="68">
        <v>1</v>
      </c>
      <c r="AB103" s="68">
        <v>3</v>
      </c>
      <c r="AC103" s="69">
        <v>4</v>
      </c>
    </row>
    <row r="104" spans="16:29">
      <c r="P104" s="78">
        <f t="shared" ca="1" si="20"/>
        <v>15</v>
      </c>
      <c r="Q104" s="79">
        <f t="shared" ca="1" si="21"/>
        <v>0.85645589151482782</v>
      </c>
      <c r="R104" s="70">
        <f t="shared" ca="1" si="23"/>
        <v>3</v>
      </c>
      <c r="S104" s="71">
        <f t="shared" ca="1" si="24"/>
        <v>6</v>
      </c>
      <c r="T104" s="71">
        <f t="shared" ca="1" si="25"/>
        <v>4</v>
      </c>
      <c r="U104" s="71">
        <f t="shared" ca="1" si="26"/>
        <v>5</v>
      </c>
      <c r="V104" s="72">
        <f t="shared" ca="1" si="27"/>
        <v>8</v>
      </c>
      <c r="W104" s="72">
        <f t="shared" ca="1" si="22"/>
        <v>36458</v>
      </c>
      <c r="Y104" s="70">
        <v>5</v>
      </c>
      <c r="Z104" s="71">
        <v>2</v>
      </c>
      <c r="AA104" s="71">
        <v>1</v>
      </c>
      <c r="AB104" s="71">
        <v>4</v>
      </c>
      <c r="AC104" s="72">
        <v>3</v>
      </c>
    </row>
    <row r="105" spans="16:29">
      <c r="P105" s="78">
        <f t="shared" ca="1" si="20"/>
        <v>62</v>
      </c>
      <c r="Q105" s="79">
        <f t="shared" ca="1" si="21"/>
        <v>0.46212714379293318</v>
      </c>
      <c r="R105" s="70">
        <f t="shared" ca="1" si="23"/>
        <v>3</v>
      </c>
      <c r="S105" s="71">
        <f t="shared" ca="1" si="24"/>
        <v>6</v>
      </c>
      <c r="T105" s="71">
        <f t="shared" ca="1" si="25"/>
        <v>8</v>
      </c>
      <c r="U105" s="71">
        <f t="shared" ca="1" si="26"/>
        <v>4</v>
      </c>
      <c r="V105" s="72">
        <f t="shared" ca="1" si="27"/>
        <v>5</v>
      </c>
      <c r="W105" s="72">
        <f t="shared" ca="1" si="22"/>
        <v>36845</v>
      </c>
      <c r="Y105" s="70">
        <v>5</v>
      </c>
      <c r="Z105" s="71">
        <v>2</v>
      </c>
      <c r="AA105" s="71">
        <v>3</v>
      </c>
      <c r="AB105" s="71">
        <v>1</v>
      </c>
      <c r="AC105" s="72">
        <v>4</v>
      </c>
    </row>
    <row r="106" spans="16:29">
      <c r="P106" s="78">
        <f t="shared" ca="1" si="20"/>
        <v>74</v>
      </c>
      <c r="Q106" s="79">
        <f t="shared" ca="1" si="21"/>
        <v>0.39575944100141647</v>
      </c>
      <c r="R106" s="70">
        <f t="shared" ca="1" si="23"/>
        <v>3</v>
      </c>
      <c r="S106" s="71">
        <f t="shared" ca="1" si="24"/>
        <v>6</v>
      </c>
      <c r="T106" s="71">
        <f t="shared" ca="1" si="25"/>
        <v>8</v>
      </c>
      <c r="U106" s="71">
        <f t="shared" ca="1" si="26"/>
        <v>5</v>
      </c>
      <c r="V106" s="72">
        <f t="shared" ca="1" si="27"/>
        <v>4</v>
      </c>
      <c r="W106" s="72">
        <f t="shared" ca="1" si="22"/>
        <v>36854</v>
      </c>
      <c r="Y106" s="70">
        <v>5</v>
      </c>
      <c r="Z106" s="71">
        <v>2</v>
      </c>
      <c r="AA106" s="71">
        <v>3</v>
      </c>
      <c r="AB106" s="71">
        <v>4</v>
      </c>
      <c r="AC106" s="72">
        <v>1</v>
      </c>
    </row>
    <row r="107" spans="16:29">
      <c r="P107" s="78">
        <f t="shared" ca="1" si="20"/>
        <v>36</v>
      </c>
      <c r="Q107" s="79">
        <f t="shared" ca="1" si="21"/>
        <v>0.66353971339647344</v>
      </c>
      <c r="R107" s="70">
        <f t="shared" ca="1" si="23"/>
        <v>3</v>
      </c>
      <c r="S107" s="71">
        <f t="shared" ca="1" si="24"/>
        <v>6</v>
      </c>
      <c r="T107" s="71">
        <f t="shared" ca="1" si="25"/>
        <v>5</v>
      </c>
      <c r="U107" s="71">
        <f t="shared" ca="1" si="26"/>
        <v>4</v>
      </c>
      <c r="V107" s="72">
        <f t="shared" ca="1" si="27"/>
        <v>8</v>
      </c>
      <c r="W107" s="72">
        <f t="shared" ca="1" si="22"/>
        <v>36548</v>
      </c>
      <c r="Y107" s="70">
        <v>5</v>
      </c>
      <c r="Z107" s="71">
        <v>2</v>
      </c>
      <c r="AA107" s="71">
        <v>4</v>
      </c>
      <c r="AB107" s="71">
        <v>1</v>
      </c>
      <c r="AC107" s="72">
        <v>3</v>
      </c>
    </row>
    <row r="108" spans="16:29">
      <c r="P108" s="78">
        <f t="shared" ca="1" si="20"/>
        <v>77</v>
      </c>
      <c r="Q108" s="79">
        <f t="shared" ca="1" si="21"/>
        <v>0.36063287457803939</v>
      </c>
      <c r="R108" s="70">
        <f t="shared" ca="1" si="23"/>
        <v>3</v>
      </c>
      <c r="S108" s="71">
        <f t="shared" ca="1" si="24"/>
        <v>6</v>
      </c>
      <c r="T108" s="71">
        <f t="shared" ca="1" si="25"/>
        <v>5</v>
      </c>
      <c r="U108" s="71">
        <f t="shared" ca="1" si="26"/>
        <v>8</v>
      </c>
      <c r="V108" s="72">
        <f t="shared" ca="1" si="27"/>
        <v>4</v>
      </c>
      <c r="W108" s="72">
        <f t="shared" ca="1" si="22"/>
        <v>36584</v>
      </c>
      <c r="Y108" s="73">
        <v>5</v>
      </c>
      <c r="Z108" s="74">
        <v>2</v>
      </c>
      <c r="AA108" s="74">
        <v>4</v>
      </c>
      <c r="AB108" s="74">
        <v>3</v>
      </c>
      <c r="AC108" s="75">
        <v>1</v>
      </c>
    </row>
    <row r="109" spans="16:29">
      <c r="P109" s="78">
        <f t="shared" ca="1" si="20"/>
        <v>103</v>
      </c>
      <c r="Q109" s="79">
        <f t="shared" ca="1" si="21"/>
        <v>0.14856220211872284</v>
      </c>
      <c r="R109" s="70">
        <f t="shared" ca="1" si="23"/>
        <v>3</v>
      </c>
      <c r="S109" s="71">
        <f t="shared" ca="1" si="24"/>
        <v>8</v>
      </c>
      <c r="T109" s="71">
        <f t="shared" ca="1" si="25"/>
        <v>4</v>
      </c>
      <c r="U109" s="71">
        <f t="shared" ca="1" si="26"/>
        <v>6</v>
      </c>
      <c r="V109" s="72">
        <f t="shared" ca="1" si="27"/>
        <v>5</v>
      </c>
      <c r="W109" s="72">
        <f t="shared" ca="1" si="22"/>
        <v>38465</v>
      </c>
      <c r="Y109" s="67">
        <v>5</v>
      </c>
      <c r="Z109" s="68">
        <v>3</v>
      </c>
      <c r="AA109" s="68">
        <v>1</v>
      </c>
      <c r="AB109" s="68">
        <v>2</v>
      </c>
      <c r="AC109" s="69">
        <v>4</v>
      </c>
    </row>
    <row r="110" spans="16:29">
      <c r="P110" s="78">
        <f t="shared" ca="1" si="20"/>
        <v>50</v>
      </c>
      <c r="Q110" s="79">
        <f t="shared" ca="1" si="21"/>
        <v>0.56842325589443843</v>
      </c>
      <c r="R110" s="70">
        <f t="shared" ca="1" si="23"/>
        <v>3</v>
      </c>
      <c r="S110" s="71">
        <f t="shared" ca="1" si="24"/>
        <v>8</v>
      </c>
      <c r="T110" s="71">
        <f t="shared" ca="1" si="25"/>
        <v>4</v>
      </c>
      <c r="U110" s="71">
        <f t="shared" ca="1" si="26"/>
        <v>5</v>
      </c>
      <c r="V110" s="72">
        <f t="shared" ca="1" si="27"/>
        <v>6</v>
      </c>
      <c r="W110" s="72">
        <f t="shared" ca="1" si="22"/>
        <v>38456</v>
      </c>
      <c r="Y110" s="70">
        <v>5</v>
      </c>
      <c r="Z110" s="71">
        <v>3</v>
      </c>
      <c r="AA110" s="71">
        <v>1</v>
      </c>
      <c r="AB110" s="71">
        <v>4</v>
      </c>
      <c r="AC110" s="72">
        <v>2</v>
      </c>
    </row>
    <row r="111" spans="16:29">
      <c r="P111" s="78">
        <f t="shared" ca="1" si="20"/>
        <v>44</v>
      </c>
      <c r="Q111" s="79">
        <f t="shared" ca="1" si="21"/>
        <v>0.61029369635560615</v>
      </c>
      <c r="R111" s="70">
        <f t="shared" ca="1" si="23"/>
        <v>3</v>
      </c>
      <c r="S111" s="71">
        <f t="shared" ca="1" si="24"/>
        <v>8</v>
      </c>
      <c r="T111" s="71">
        <f t="shared" ca="1" si="25"/>
        <v>6</v>
      </c>
      <c r="U111" s="71">
        <f t="shared" ca="1" si="26"/>
        <v>4</v>
      </c>
      <c r="V111" s="72">
        <f t="shared" ca="1" si="27"/>
        <v>5</v>
      </c>
      <c r="W111" s="72">
        <f t="shared" ca="1" si="22"/>
        <v>38645</v>
      </c>
      <c r="Y111" s="70">
        <v>5</v>
      </c>
      <c r="Z111" s="71">
        <v>3</v>
      </c>
      <c r="AA111" s="71">
        <v>2</v>
      </c>
      <c r="AB111" s="71">
        <v>1</v>
      </c>
      <c r="AC111" s="72">
        <v>4</v>
      </c>
    </row>
    <row r="112" spans="16:29">
      <c r="P112" s="78">
        <f t="shared" ca="1" si="20"/>
        <v>73</v>
      </c>
      <c r="Q112" s="79">
        <f t="shared" ca="1" si="21"/>
        <v>0.39853404046172758</v>
      </c>
      <c r="R112" s="70">
        <f t="shared" ca="1" si="23"/>
        <v>3</v>
      </c>
      <c r="S112" s="71">
        <f t="shared" ca="1" si="24"/>
        <v>8</v>
      </c>
      <c r="T112" s="71">
        <f t="shared" ca="1" si="25"/>
        <v>6</v>
      </c>
      <c r="U112" s="71">
        <f t="shared" ca="1" si="26"/>
        <v>5</v>
      </c>
      <c r="V112" s="72">
        <f t="shared" ca="1" si="27"/>
        <v>4</v>
      </c>
      <c r="W112" s="72">
        <f t="shared" ca="1" si="22"/>
        <v>38654</v>
      </c>
      <c r="Y112" s="70">
        <v>5</v>
      </c>
      <c r="Z112" s="71">
        <v>3</v>
      </c>
      <c r="AA112" s="71">
        <v>2</v>
      </c>
      <c r="AB112" s="71">
        <v>4</v>
      </c>
      <c r="AC112" s="72">
        <v>1</v>
      </c>
    </row>
    <row r="113" spans="16:29">
      <c r="P113" s="78">
        <f t="shared" ca="1" si="20"/>
        <v>33</v>
      </c>
      <c r="Q113" s="79">
        <f t="shared" ca="1" si="21"/>
        <v>0.69000717177336113</v>
      </c>
      <c r="R113" s="70">
        <f t="shared" ca="1" si="23"/>
        <v>3</v>
      </c>
      <c r="S113" s="71">
        <f t="shared" ca="1" si="24"/>
        <v>8</v>
      </c>
      <c r="T113" s="71">
        <f t="shared" ca="1" si="25"/>
        <v>5</v>
      </c>
      <c r="U113" s="71">
        <f t="shared" ca="1" si="26"/>
        <v>4</v>
      </c>
      <c r="V113" s="72">
        <f t="shared" ca="1" si="27"/>
        <v>6</v>
      </c>
      <c r="W113" s="72">
        <f t="shared" ca="1" si="22"/>
        <v>38546</v>
      </c>
      <c r="Y113" s="70">
        <v>5</v>
      </c>
      <c r="Z113" s="71">
        <v>3</v>
      </c>
      <c r="AA113" s="71">
        <v>4</v>
      </c>
      <c r="AB113" s="71">
        <v>1</v>
      </c>
      <c r="AC113" s="72">
        <v>2</v>
      </c>
    </row>
    <row r="114" spans="16:29">
      <c r="P114" s="78">
        <f t="shared" ca="1" si="20"/>
        <v>21</v>
      </c>
      <c r="Q114" s="79">
        <f t="shared" ca="1" si="21"/>
        <v>0.73122153053545613</v>
      </c>
      <c r="R114" s="70">
        <f t="shared" ca="1" si="23"/>
        <v>3</v>
      </c>
      <c r="S114" s="71">
        <f t="shared" ca="1" si="24"/>
        <v>8</v>
      </c>
      <c r="T114" s="71">
        <f t="shared" ca="1" si="25"/>
        <v>5</v>
      </c>
      <c r="U114" s="71">
        <f t="shared" ca="1" si="26"/>
        <v>6</v>
      </c>
      <c r="V114" s="72">
        <f t="shared" ca="1" si="27"/>
        <v>4</v>
      </c>
      <c r="W114" s="72">
        <f t="shared" ca="1" si="22"/>
        <v>38564</v>
      </c>
      <c r="Y114" s="73">
        <v>5</v>
      </c>
      <c r="Z114" s="74">
        <v>3</v>
      </c>
      <c r="AA114" s="74">
        <v>4</v>
      </c>
      <c r="AB114" s="74">
        <v>2</v>
      </c>
      <c r="AC114" s="75">
        <v>1</v>
      </c>
    </row>
    <row r="115" spans="16:29">
      <c r="P115" s="78">
        <f t="shared" ca="1" si="20"/>
        <v>9</v>
      </c>
      <c r="Q115" s="79">
        <f t="shared" ca="1" si="21"/>
        <v>0.91398679228892632</v>
      </c>
      <c r="R115" s="70">
        <f t="shared" ca="1" si="23"/>
        <v>3</v>
      </c>
      <c r="S115" s="71">
        <f t="shared" ca="1" si="24"/>
        <v>5</v>
      </c>
      <c r="T115" s="71">
        <f t="shared" ca="1" si="25"/>
        <v>4</v>
      </c>
      <c r="U115" s="71">
        <f t="shared" ca="1" si="26"/>
        <v>6</v>
      </c>
      <c r="V115" s="72">
        <f t="shared" ca="1" si="27"/>
        <v>8</v>
      </c>
      <c r="W115" s="72">
        <f t="shared" ca="1" si="22"/>
        <v>35468</v>
      </c>
      <c r="Y115" s="67">
        <v>5</v>
      </c>
      <c r="Z115" s="68">
        <v>4</v>
      </c>
      <c r="AA115" s="68">
        <v>1</v>
      </c>
      <c r="AB115" s="68">
        <v>2</v>
      </c>
      <c r="AC115" s="69">
        <v>3</v>
      </c>
    </row>
    <row r="116" spans="16:29">
      <c r="P116" s="78">
        <f t="shared" ca="1" si="20"/>
        <v>20</v>
      </c>
      <c r="Q116" s="79">
        <f t="shared" ca="1" si="21"/>
        <v>0.76089511034370549</v>
      </c>
      <c r="R116" s="70">
        <f t="shared" ca="1" si="23"/>
        <v>3</v>
      </c>
      <c r="S116" s="71">
        <f t="shared" ca="1" si="24"/>
        <v>5</v>
      </c>
      <c r="T116" s="71">
        <f t="shared" ca="1" si="25"/>
        <v>4</v>
      </c>
      <c r="U116" s="71">
        <f t="shared" ca="1" si="26"/>
        <v>8</v>
      </c>
      <c r="V116" s="72">
        <f t="shared" ca="1" si="27"/>
        <v>6</v>
      </c>
      <c r="W116" s="72">
        <f t="shared" ca="1" si="22"/>
        <v>35486</v>
      </c>
      <c r="Y116" s="70">
        <v>5</v>
      </c>
      <c r="Z116" s="71">
        <v>4</v>
      </c>
      <c r="AA116" s="71">
        <v>1</v>
      </c>
      <c r="AB116" s="71">
        <v>3</v>
      </c>
      <c r="AC116" s="72">
        <v>2</v>
      </c>
    </row>
    <row r="117" spans="16:29">
      <c r="P117" s="78">
        <f t="shared" ca="1" si="20"/>
        <v>8</v>
      </c>
      <c r="Q117" s="79">
        <f t="shared" ca="1" si="21"/>
        <v>0.91971239687937989</v>
      </c>
      <c r="R117" s="70">
        <f t="shared" ca="1" si="23"/>
        <v>3</v>
      </c>
      <c r="S117" s="71">
        <f t="shared" ca="1" si="24"/>
        <v>5</v>
      </c>
      <c r="T117" s="71">
        <f t="shared" ca="1" si="25"/>
        <v>6</v>
      </c>
      <c r="U117" s="71">
        <f t="shared" ca="1" si="26"/>
        <v>4</v>
      </c>
      <c r="V117" s="72">
        <f t="shared" ca="1" si="27"/>
        <v>8</v>
      </c>
      <c r="W117" s="72">
        <f t="shared" ca="1" si="22"/>
        <v>35648</v>
      </c>
      <c r="Y117" s="70">
        <v>5</v>
      </c>
      <c r="Z117" s="71">
        <v>4</v>
      </c>
      <c r="AA117" s="71">
        <v>2</v>
      </c>
      <c r="AB117" s="71">
        <v>1</v>
      </c>
      <c r="AC117" s="72">
        <v>3</v>
      </c>
    </row>
    <row r="118" spans="16:29">
      <c r="P118" s="78">
        <f t="shared" ca="1" si="20"/>
        <v>16</v>
      </c>
      <c r="Q118" s="79">
        <f t="shared" ca="1" si="21"/>
        <v>0.84465876848839838</v>
      </c>
      <c r="R118" s="70">
        <f t="shared" ca="1" si="23"/>
        <v>3</v>
      </c>
      <c r="S118" s="71">
        <f t="shared" ca="1" si="24"/>
        <v>5</v>
      </c>
      <c r="T118" s="71">
        <f t="shared" ca="1" si="25"/>
        <v>6</v>
      </c>
      <c r="U118" s="71">
        <f t="shared" ca="1" si="26"/>
        <v>8</v>
      </c>
      <c r="V118" s="72">
        <f t="shared" ca="1" si="27"/>
        <v>4</v>
      </c>
      <c r="W118" s="72">
        <f t="shared" ca="1" si="22"/>
        <v>35684</v>
      </c>
      <c r="Y118" s="70">
        <v>5</v>
      </c>
      <c r="Z118" s="71">
        <v>4</v>
      </c>
      <c r="AA118" s="71">
        <v>2</v>
      </c>
      <c r="AB118" s="71">
        <v>3</v>
      </c>
      <c r="AC118" s="72">
        <v>1</v>
      </c>
    </row>
    <row r="119" spans="16:29">
      <c r="P119" s="78">
        <f t="shared" ca="1" si="20"/>
        <v>55</v>
      </c>
      <c r="Q119" s="79">
        <f t="shared" ca="1" si="21"/>
        <v>0.51362597170926649</v>
      </c>
      <c r="R119" s="70">
        <f t="shared" ca="1" si="23"/>
        <v>3</v>
      </c>
      <c r="S119" s="71">
        <f t="shared" ca="1" si="24"/>
        <v>5</v>
      </c>
      <c r="T119" s="71">
        <f t="shared" ca="1" si="25"/>
        <v>8</v>
      </c>
      <c r="U119" s="71">
        <f t="shared" ca="1" si="26"/>
        <v>4</v>
      </c>
      <c r="V119" s="72">
        <f t="shared" ca="1" si="27"/>
        <v>6</v>
      </c>
      <c r="W119" s="72">
        <f t="shared" ca="1" si="22"/>
        <v>35846</v>
      </c>
      <c r="Y119" s="70">
        <v>5</v>
      </c>
      <c r="Z119" s="71">
        <v>4</v>
      </c>
      <c r="AA119" s="71">
        <v>3</v>
      </c>
      <c r="AB119" s="71">
        <v>1</v>
      </c>
      <c r="AC119" s="72">
        <v>2</v>
      </c>
    </row>
    <row r="120" spans="16:29">
      <c r="P120" s="80">
        <f t="shared" ca="1" si="20"/>
        <v>43</v>
      </c>
      <c r="Q120" s="81">
        <f t="shared" ca="1" si="21"/>
        <v>0.6145346179165263</v>
      </c>
      <c r="R120" s="73">
        <f t="shared" ca="1" si="23"/>
        <v>3</v>
      </c>
      <c r="S120" s="74">
        <f t="shared" ca="1" si="24"/>
        <v>5</v>
      </c>
      <c r="T120" s="74">
        <f t="shared" ca="1" si="25"/>
        <v>8</v>
      </c>
      <c r="U120" s="74">
        <f t="shared" ca="1" si="26"/>
        <v>6</v>
      </c>
      <c r="V120" s="75">
        <f t="shared" ca="1" si="27"/>
        <v>4</v>
      </c>
      <c r="W120" s="75">
        <f t="shared" ca="1" si="22"/>
        <v>35864</v>
      </c>
      <c r="Y120" s="73">
        <v>5</v>
      </c>
      <c r="Z120" s="74">
        <v>4</v>
      </c>
      <c r="AA120" s="74">
        <v>3</v>
      </c>
      <c r="AB120" s="74">
        <v>2</v>
      </c>
      <c r="AC120" s="75">
        <v>1</v>
      </c>
    </row>
  </sheetData>
  <protectedRanges>
    <protectedRange sqref="AF18" name="CHINESEnumber"/>
  </protectedRange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workbookViewId="0">
      <selection activeCell="D8" sqref="D8"/>
    </sheetView>
  </sheetViews>
  <sheetFormatPr defaultRowHeight="15.7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2" width="2.875" style="41" customWidth="1"/>
    <col min="23" max="23" width="8.5" style="41" customWidth="1"/>
    <col min="24" max="24" width="2.625" style="41" customWidth="1"/>
    <col min="25" max="29" width="3.75" style="41" customWidth="1"/>
    <col min="30" max="16384" width="9" style="16"/>
  </cols>
  <sheetData>
    <row r="1" spans="1:33">
      <c r="C1" s="16" t="s">
        <v>4645</v>
      </c>
      <c r="D1" s="16">
        <f ca="1">RANDBETWEEN(1,2)</f>
        <v>2</v>
      </c>
      <c r="G1" s="83" t="s">
        <v>4640</v>
      </c>
      <c r="H1" s="89"/>
      <c r="I1" s="89"/>
      <c r="J1" s="89"/>
      <c r="K1" s="84"/>
      <c r="M1" s="83">
        <v>1</v>
      </c>
      <c r="N1" s="84">
        <f ca="1">VLOOKUP(M1,$P$1:$W$120,8,FALSE)</f>
        <v>57968</v>
      </c>
      <c r="P1" s="76">
        <f ca="1">IF(Q1&lt;&gt;"",RANK(Q1,$Q$1:$Q$120),"")</f>
        <v>21</v>
      </c>
      <c r="Q1" s="77">
        <f ca="1">IF(W1&lt;10000,"",RAND())</f>
        <v>0.86829828356486261</v>
      </c>
      <c r="R1" s="67">
        <f ca="1">VLOOKUP(Y1,$AE$13:$AF$17,2,FALSE)</f>
        <v>6</v>
      </c>
      <c r="S1" s="68">
        <f ca="1">VLOOKUP(Z1,$AE$13:$AF$17,2,FALSE)</f>
        <v>9</v>
      </c>
      <c r="T1" s="68">
        <f ca="1">VLOOKUP(AA1,$AE$13:$AF$17,2,FALSE)</f>
        <v>5</v>
      </c>
      <c r="U1" s="68">
        <f ca="1">VLOOKUP(AB1,$AE$13:$AF$17,2,FALSE)</f>
        <v>8</v>
      </c>
      <c r="V1" s="69">
        <f ca="1">VLOOKUP(AC1,$AE$13:$AF$17,2,FALSE)</f>
        <v>7</v>
      </c>
      <c r="W1" s="69">
        <f ca="1">R1*10000+S1*1000+T1*100+U1*10+V1</f>
        <v>69587</v>
      </c>
      <c r="Y1" s="67">
        <v>1</v>
      </c>
      <c r="Z1" s="68">
        <v>2</v>
      </c>
      <c r="AA1" s="68">
        <v>3</v>
      </c>
      <c r="AB1" s="68">
        <v>4</v>
      </c>
      <c r="AC1" s="69">
        <v>5</v>
      </c>
      <c r="AE1" s="36">
        <f ca="1">RANK(AF1,$AF$1:$AF$10)</f>
        <v>6</v>
      </c>
      <c r="AF1" s="36">
        <f ca="1">RAND()</f>
        <v>0.23816501068704077</v>
      </c>
      <c r="AG1" s="36">
        <v>1</v>
      </c>
    </row>
    <row r="2" spans="1:33">
      <c r="C2" s="16" t="str">
        <f ca="1">IF(D1=1,"由大至小","由小至大")</f>
        <v>由小至大</v>
      </c>
      <c r="G2" s="80">
        <f ca="1">N4</f>
        <v>85697</v>
      </c>
      <c r="H2" s="91" t="s">
        <v>4641</v>
      </c>
      <c r="I2" s="81">
        <f ca="1">N5</f>
        <v>79685</v>
      </c>
      <c r="J2" s="91" t="s">
        <v>4641</v>
      </c>
      <c r="K2" s="92">
        <f ca="1">N6</f>
        <v>57968</v>
      </c>
      <c r="L2" s="82"/>
      <c r="M2" s="85">
        <v>2</v>
      </c>
      <c r="N2" s="86">
        <f ca="1">VLOOKUP(M2,$P$1:$W$120,8,FALSE)</f>
        <v>79685</v>
      </c>
      <c r="P2" s="78">
        <f t="shared" ref="P2:P65" ca="1" si="0">IF(Q2&lt;&gt;"",RANK(Q2,$Q$1:$Q$120),"")</f>
        <v>75</v>
      </c>
      <c r="Q2" s="79">
        <f t="shared" ref="Q2:Q65" ca="1" si="1">IF(W2&lt;10000,"",RAND())</f>
        <v>0.37099881865135909</v>
      </c>
      <c r="R2" s="70">
        <f t="shared" ref="R2:V17" ca="1" si="2">VLOOKUP(Y2,$AE$13:$AF$17,2,FALSE)</f>
        <v>6</v>
      </c>
      <c r="S2" s="71">
        <f t="shared" ca="1" si="2"/>
        <v>9</v>
      </c>
      <c r="T2" s="71">
        <f t="shared" ca="1" si="2"/>
        <v>5</v>
      </c>
      <c r="U2" s="71">
        <f t="shared" ca="1" si="2"/>
        <v>7</v>
      </c>
      <c r="V2" s="72">
        <f t="shared" ca="1" si="2"/>
        <v>8</v>
      </c>
      <c r="W2" s="72">
        <f t="shared" ref="W2:W65" ca="1" si="3">R2*10000+S2*1000+T2*100+U2*10+V2</f>
        <v>69578</v>
      </c>
      <c r="Y2" s="70">
        <v>1</v>
      </c>
      <c r="Z2" s="71">
        <v>2</v>
      </c>
      <c r="AA2" s="71">
        <v>3</v>
      </c>
      <c r="AB2" s="71">
        <v>5</v>
      </c>
      <c r="AC2" s="72">
        <v>4</v>
      </c>
      <c r="AE2" s="36">
        <f t="shared" ref="AE2:AE9" ca="1" si="4">RANK(AF2,$AF$1:$AF$10)</f>
        <v>9</v>
      </c>
      <c r="AF2" s="36">
        <f t="shared" ref="AF2:AF9" ca="1" si="5">RAND()</f>
        <v>0.11816511928604723</v>
      </c>
      <c r="AG2" s="36">
        <v>2</v>
      </c>
    </row>
    <row r="3" spans="1:33">
      <c r="G3" s="85" t="s">
        <v>4642</v>
      </c>
      <c r="H3" s="90"/>
      <c r="I3" s="90"/>
      <c r="J3" s="90"/>
      <c r="K3" s="86"/>
      <c r="M3" s="85">
        <v>3</v>
      </c>
      <c r="N3" s="86">
        <f ca="1">VLOOKUP(M3,$P$1:$W$120,8,FALSE)</f>
        <v>85697</v>
      </c>
      <c r="P3" s="78">
        <f t="shared" ca="1" si="0"/>
        <v>26</v>
      </c>
      <c r="Q3" s="79">
        <f t="shared" ca="1" si="1"/>
        <v>0.79127365557979656</v>
      </c>
      <c r="R3" s="70">
        <f t="shared" ca="1" si="2"/>
        <v>6</v>
      </c>
      <c r="S3" s="71">
        <f t="shared" ca="1" si="2"/>
        <v>9</v>
      </c>
      <c r="T3" s="71">
        <f t="shared" ca="1" si="2"/>
        <v>8</v>
      </c>
      <c r="U3" s="71">
        <f t="shared" ca="1" si="2"/>
        <v>5</v>
      </c>
      <c r="V3" s="72">
        <f t="shared" ca="1" si="2"/>
        <v>7</v>
      </c>
      <c r="W3" s="72">
        <f t="shared" ca="1" si="3"/>
        <v>69857</v>
      </c>
      <c r="Y3" s="70">
        <v>1</v>
      </c>
      <c r="Z3" s="71">
        <v>2</v>
      </c>
      <c r="AA3" s="71">
        <v>4</v>
      </c>
      <c r="AB3" s="71">
        <v>3</v>
      </c>
      <c r="AC3" s="72">
        <v>5</v>
      </c>
      <c r="AE3" s="36">
        <f t="shared" ca="1" si="4"/>
        <v>8</v>
      </c>
      <c r="AF3" s="36">
        <f t="shared" ca="1" si="5"/>
        <v>0.1804316401303353</v>
      </c>
      <c r="AG3" s="36">
        <v>3</v>
      </c>
    </row>
    <row r="4" spans="1:33">
      <c r="G4" s="80">
        <f ca="1">N6</f>
        <v>57968</v>
      </c>
      <c r="H4" s="91" t="s">
        <v>4643</v>
      </c>
      <c r="I4" s="81">
        <f ca="1">N5</f>
        <v>79685</v>
      </c>
      <c r="J4" s="91" t="s">
        <v>4643</v>
      </c>
      <c r="K4" s="92">
        <f ca="1">N4</f>
        <v>85697</v>
      </c>
      <c r="M4" s="83" t="s">
        <v>4638</v>
      </c>
      <c r="N4" s="84">
        <f ca="1">LARGE($N$1:$N$3,M1)</f>
        <v>85697</v>
      </c>
      <c r="P4" s="78">
        <f t="shared" ca="1" si="0"/>
        <v>10</v>
      </c>
      <c r="Q4" s="79">
        <f t="shared" ca="1" si="1"/>
        <v>0.93506789828304393</v>
      </c>
      <c r="R4" s="70">
        <f t="shared" ca="1" si="2"/>
        <v>6</v>
      </c>
      <c r="S4" s="71">
        <f t="shared" ca="1" si="2"/>
        <v>9</v>
      </c>
      <c r="T4" s="71">
        <f t="shared" ca="1" si="2"/>
        <v>8</v>
      </c>
      <c r="U4" s="71">
        <f t="shared" ca="1" si="2"/>
        <v>7</v>
      </c>
      <c r="V4" s="72">
        <f t="shared" ca="1" si="2"/>
        <v>5</v>
      </c>
      <c r="W4" s="72">
        <f t="shared" ca="1" si="3"/>
        <v>69875</v>
      </c>
      <c r="Y4" s="70">
        <v>1</v>
      </c>
      <c r="Z4" s="71">
        <v>2</v>
      </c>
      <c r="AA4" s="71">
        <v>4</v>
      </c>
      <c r="AB4" s="71">
        <v>5</v>
      </c>
      <c r="AC4" s="72">
        <v>3</v>
      </c>
      <c r="AE4" s="36">
        <f t="shared" ca="1" si="4"/>
        <v>7</v>
      </c>
      <c r="AF4" s="36">
        <f t="shared" ca="1" si="5"/>
        <v>0.2159857848476946</v>
      </c>
      <c r="AG4" s="36">
        <v>4</v>
      </c>
    </row>
    <row r="5" spans="1:33">
      <c r="M5" s="85" t="s">
        <v>4644</v>
      </c>
      <c r="N5" s="86">
        <f ca="1">LARGE($N$1:$N$3,M2)</f>
        <v>79685</v>
      </c>
      <c r="P5" s="78">
        <f t="shared" ca="1" si="0"/>
        <v>52</v>
      </c>
      <c r="Q5" s="79">
        <f t="shared" ca="1" si="1"/>
        <v>0.56830432892300342</v>
      </c>
      <c r="R5" s="70">
        <f t="shared" ca="1" si="2"/>
        <v>6</v>
      </c>
      <c r="S5" s="71">
        <f t="shared" ca="1" si="2"/>
        <v>9</v>
      </c>
      <c r="T5" s="71">
        <f t="shared" ca="1" si="2"/>
        <v>7</v>
      </c>
      <c r="U5" s="71">
        <f t="shared" ca="1" si="2"/>
        <v>5</v>
      </c>
      <c r="V5" s="72">
        <f t="shared" ca="1" si="2"/>
        <v>8</v>
      </c>
      <c r="W5" s="72">
        <f t="shared" ca="1" si="3"/>
        <v>69758</v>
      </c>
      <c r="Y5" s="70">
        <v>1</v>
      </c>
      <c r="Z5" s="71">
        <v>2</v>
      </c>
      <c r="AA5" s="71">
        <v>5</v>
      </c>
      <c r="AB5" s="71">
        <v>3</v>
      </c>
      <c r="AC5" s="72">
        <v>4</v>
      </c>
      <c r="AE5" s="36">
        <f t="shared" ca="1" si="4"/>
        <v>3</v>
      </c>
      <c r="AF5" s="36">
        <f t="shared" ca="1" si="5"/>
        <v>0.53603593356267698</v>
      </c>
      <c r="AG5" s="36">
        <v>5</v>
      </c>
    </row>
    <row r="6" spans="1:33">
      <c r="M6" s="87" t="s">
        <v>4639</v>
      </c>
      <c r="N6" s="88">
        <f ca="1">LARGE($N$1:$N$3,M3)</f>
        <v>57968</v>
      </c>
      <c r="P6" s="78">
        <f t="shared" ca="1" si="0"/>
        <v>79</v>
      </c>
      <c r="Q6" s="79">
        <f t="shared" ca="1" si="1"/>
        <v>0.31716861915646499</v>
      </c>
      <c r="R6" s="70">
        <f t="shared" ca="1" si="2"/>
        <v>6</v>
      </c>
      <c r="S6" s="71">
        <f t="shared" ca="1" si="2"/>
        <v>9</v>
      </c>
      <c r="T6" s="71">
        <f t="shared" ca="1" si="2"/>
        <v>7</v>
      </c>
      <c r="U6" s="71">
        <f t="shared" ca="1" si="2"/>
        <v>8</v>
      </c>
      <c r="V6" s="72">
        <f t="shared" ca="1" si="2"/>
        <v>5</v>
      </c>
      <c r="W6" s="72">
        <f t="shared" ca="1" si="3"/>
        <v>69785</v>
      </c>
      <c r="Y6" s="73">
        <v>1</v>
      </c>
      <c r="Z6" s="74">
        <v>2</v>
      </c>
      <c r="AA6" s="74">
        <v>5</v>
      </c>
      <c r="AB6" s="74">
        <v>4</v>
      </c>
      <c r="AC6" s="75">
        <v>3</v>
      </c>
      <c r="AE6" s="36">
        <f t="shared" ca="1" si="4"/>
        <v>1</v>
      </c>
      <c r="AF6" s="36">
        <f t="shared" ca="1" si="5"/>
        <v>0.91642634250821786</v>
      </c>
      <c r="AG6" s="36">
        <v>6</v>
      </c>
    </row>
    <row r="7" spans="1:33">
      <c r="P7" s="78">
        <f t="shared" ca="1" si="0"/>
        <v>38</v>
      </c>
      <c r="Q7" s="79">
        <f t="shared" ca="1" si="1"/>
        <v>0.67296879657660791</v>
      </c>
      <c r="R7" s="70">
        <f t="shared" ca="1" si="2"/>
        <v>6</v>
      </c>
      <c r="S7" s="71">
        <f t="shared" ca="1" si="2"/>
        <v>5</v>
      </c>
      <c r="T7" s="71">
        <f t="shared" ca="1" si="2"/>
        <v>9</v>
      </c>
      <c r="U7" s="71">
        <f t="shared" ca="1" si="2"/>
        <v>8</v>
      </c>
      <c r="V7" s="72">
        <f t="shared" ca="1" si="2"/>
        <v>7</v>
      </c>
      <c r="W7" s="72">
        <f t="shared" ca="1" si="3"/>
        <v>65987</v>
      </c>
      <c r="Y7" s="67">
        <v>1</v>
      </c>
      <c r="Z7" s="68">
        <v>3</v>
      </c>
      <c r="AA7" s="68">
        <v>2</v>
      </c>
      <c r="AB7" s="68">
        <v>4</v>
      </c>
      <c r="AC7" s="69">
        <v>5</v>
      </c>
      <c r="AE7" s="36">
        <f t="shared" ca="1" si="4"/>
        <v>5</v>
      </c>
      <c r="AF7" s="36">
        <f t="shared" ca="1" si="5"/>
        <v>0.30310511583629784</v>
      </c>
      <c r="AG7" s="36">
        <v>7</v>
      </c>
    </row>
    <row r="8" spans="1:33">
      <c r="B8" s="16" t="s">
        <v>4651</v>
      </c>
      <c r="D8" s="95">
        <f>Parameter!F12</f>
        <v>0</v>
      </c>
      <c r="P8" s="78">
        <f t="shared" ca="1" si="0"/>
        <v>34</v>
      </c>
      <c r="Q8" s="79">
        <f t="shared" ca="1" si="1"/>
        <v>0.70785849399756506</v>
      </c>
      <c r="R8" s="70">
        <f t="shared" ca="1" si="2"/>
        <v>6</v>
      </c>
      <c r="S8" s="71">
        <f t="shared" ca="1" si="2"/>
        <v>5</v>
      </c>
      <c r="T8" s="71">
        <f t="shared" ca="1" si="2"/>
        <v>9</v>
      </c>
      <c r="U8" s="71">
        <f t="shared" ca="1" si="2"/>
        <v>7</v>
      </c>
      <c r="V8" s="72">
        <f t="shared" ca="1" si="2"/>
        <v>8</v>
      </c>
      <c r="W8" s="72">
        <f t="shared" ca="1" si="3"/>
        <v>65978</v>
      </c>
      <c r="Y8" s="70">
        <v>1</v>
      </c>
      <c r="Z8" s="71">
        <v>3</v>
      </c>
      <c r="AA8" s="71">
        <v>2</v>
      </c>
      <c r="AB8" s="71">
        <v>5</v>
      </c>
      <c r="AC8" s="72">
        <v>4</v>
      </c>
      <c r="AE8" s="36">
        <f t="shared" ca="1" si="4"/>
        <v>4</v>
      </c>
      <c r="AF8" s="36">
        <f t="shared" ca="1" si="5"/>
        <v>0.39768362210498032</v>
      </c>
      <c r="AG8" s="36">
        <v>8</v>
      </c>
    </row>
    <row r="9" spans="1:33">
      <c r="P9" s="78">
        <f t="shared" ca="1" si="0"/>
        <v>120</v>
      </c>
      <c r="Q9" s="79">
        <f t="shared" ca="1" si="1"/>
        <v>2.1595182730959617E-2</v>
      </c>
      <c r="R9" s="70">
        <f t="shared" ca="1" si="2"/>
        <v>6</v>
      </c>
      <c r="S9" s="71">
        <f t="shared" ca="1" si="2"/>
        <v>5</v>
      </c>
      <c r="T9" s="71">
        <f t="shared" ca="1" si="2"/>
        <v>8</v>
      </c>
      <c r="U9" s="71">
        <f t="shared" ca="1" si="2"/>
        <v>9</v>
      </c>
      <c r="V9" s="72">
        <f t="shared" ca="1" si="2"/>
        <v>7</v>
      </c>
      <c r="W9" s="72">
        <f t="shared" ca="1" si="3"/>
        <v>65897</v>
      </c>
      <c r="Y9" s="70">
        <v>1</v>
      </c>
      <c r="Z9" s="71">
        <v>3</v>
      </c>
      <c r="AA9" s="71">
        <v>4</v>
      </c>
      <c r="AB9" s="71">
        <v>2</v>
      </c>
      <c r="AC9" s="72">
        <v>5</v>
      </c>
      <c r="AE9" s="36">
        <f t="shared" ca="1" si="4"/>
        <v>2</v>
      </c>
      <c r="AF9" s="36">
        <f t="shared" ca="1" si="5"/>
        <v>0.62719523264911237</v>
      </c>
      <c r="AG9" s="36">
        <v>9</v>
      </c>
    </row>
    <row r="10" spans="1:33">
      <c r="C10" s="16" t="s">
        <v>4648</v>
      </c>
      <c r="D10" s="65">
        <f ca="1">IF($D$1=1,G2,G4)</f>
        <v>57968</v>
      </c>
      <c r="E10" s="65" t="s">
        <v>4646</v>
      </c>
      <c r="F10" s="65">
        <f ca="1">IF($D$1=1,I2,I4)</f>
        <v>79685</v>
      </c>
      <c r="G10" s="65" t="s">
        <v>4646</v>
      </c>
      <c r="H10" s="65">
        <f ca="1">IF($D$1=1,K2,K4)</f>
        <v>85697</v>
      </c>
      <c r="I10" s="16" t="str">
        <f ca="1">C2</f>
        <v>由小至大</v>
      </c>
      <c r="K10" s="16" t="s">
        <v>4647</v>
      </c>
      <c r="P10" s="78">
        <f t="shared" ca="1" si="0"/>
        <v>72</v>
      </c>
      <c r="Q10" s="79">
        <f t="shared" ca="1" si="1"/>
        <v>0.38896244556770421</v>
      </c>
      <c r="R10" s="70">
        <f t="shared" ca="1" si="2"/>
        <v>6</v>
      </c>
      <c r="S10" s="71">
        <f t="shared" ca="1" si="2"/>
        <v>5</v>
      </c>
      <c r="T10" s="71">
        <f t="shared" ca="1" si="2"/>
        <v>8</v>
      </c>
      <c r="U10" s="71">
        <f t="shared" ca="1" si="2"/>
        <v>7</v>
      </c>
      <c r="V10" s="72">
        <f t="shared" ca="1" si="2"/>
        <v>9</v>
      </c>
      <c r="W10" s="72">
        <f t="shared" ca="1" si="3"/>
        <v>65879</v>
      </c>
      <c r="Y10" s="70">
        <v>1</v>
      </c>
      <c r="Z10" s="71">
        <v>3</v>
      </c>
      <c r="AA10" s="71">
        <v>4</v>
      </c>
      <c r="AB10" s="71">
        <v>5</v>
      </c>
      <c r="AC10" s="72">
        <v>2</v>
      </c>
      <c r="AE10" s="36"/>
      <c r="AF10" s="36"/>
      <c r="AG10" s="36"/>
    </row>
    <row r="11" spans="1:33">
      <c r="P11" s="78">
        <f t="shared" ca="1" si="0"/>
        <v>78</v>
      </c>
      <c r="Q11" s="79">
        <f t="shared" ca="1" si="1"/>
        <v>0.31981060172593534</v>
      </c>
      <c r="R11" s="70">
        <f t="shared" ca="1" si="2"/>
        <v>6</v>
      </c>
      <c r="S11" s="71">
        <f t="shared" ca="1" si="2"/>
        <v>5</v>
      </c>
      <c r="T11" s="71">
        <f t="shared" ca="1" si="2"/>
        <v>7</v>
      </c>
      <c r="U11" s="71">
        <f t="shared" ca="1" si="2"/>
        <v>9</v>
      </c>
      <c r="V11" s="72">
        <f t="shared" ca="1" si="2"/>
        <v>8</v>
      </c>
      <c r="W11" s="72">
        <f t="shared" ca="1" si="3"/>
        <v>65798</v>
      </c>
      <c r="Y11" s="70">
        <v>1</v>
      </c>
      <c r="Z11" s="71">
        <v>3</v>
      </c>
      <c r="AA11" s="71">
        <v>5</v>
      </c>
      <c r="AB11" s="71">
        <v>2</v>
      </c>
      <c r="AC11" s="72">
        <v>4</v>
      </c>
    </row>
    <row r="12" spans="1:33">
      <c r="A12" s="16">
        <v>1</v>
      </c>
      <c r="B12" s="16" t="s">
        <v>4649</v>
      </c>
      <c r="C12" s="16" t="str">
        <f ca="1">CONCATENATE(C10,D10,E10,F10,G10,H10,I10,K10,L11)</f>
        <v>請把57968、79685、85697由小至大排列出來。</v>
      </c>
      <c r="P12" s="78">
        <f t="shared" ca="1" si="0"/>
        <v>6</v>
      </c>
      <c r="Q12" s="79">
        <f t="shared" ca="1" si="1"/>
        <v>0.96207461704027164</v>
      </c>
      <c r="R12" s="70">
        <f t="shared" ca="1" si="2"/>
        <v>6</v>
      </c>
      <c r="S12" s="71">
        <f t="shared" ca="1" si="2"/>
        <v>5</v>
      </c>
      <c r="T12" s="71">
        <f t="shared" ca="1" si="2"/>
        <v>7</v>
      </c>
      <c r="U12" s="71">
        <f t="shared" ca="1" si="2"/>
        <v>8</v>
      </c>
      <c r="V12" s="72">
        <f t="shared" ca="1" si="2"/>
        <v>9</v>
      </c>
      <c r="W12" s="72">
        <f t="shared" ca="1" si="3"/>
        <v>65789</v>
      </c>
      <c r="Y12" s="73">
        <v>1</v>
      </c>
      <c r="Z12" s="74">
        <v>3</v>
      </c>
      <c r="AA12" s="74">
        <v>5</v>
      </c>
      <c r="AB12" s="74">
        <v>4</v>
      </c>
      <c r="AC12" s="75">
        <v>2</v>
      </c>
    </row>
    <row r="13" spans="1:33">
      <c r="P13" s="78">
        <f t="shared" ca="1" si="0"/>
        <v>4</v>
      </c>
      <c r="Q13" s="79">
        <f t="shared" ca="1" si="1"/>
        <v>0.96745162781704497</v>
      </c>
      <c r="R13" s="70">
        <f t="shared" ca="1" si="2"/>
        <v>6</v>
      </c>
      <c r="S13" s="71">
        <f t="shared" ca="1" si="2"/>
        <v>8</v>
      </c>
      <c r="T13" s="71">
        <f t="shared" ca="1" si="2"/>
        <v>9</v>
      </c>
      <c r="U13" s="71">
        <f t="shared" ca="1" si="2"/>
        <v>5</v>
      </c>
      <c r="V13" s="72">
        <f t="shared" ca="1" si="2"/>
        <v>7</v>
      </c>
      <c r="W13" s="72">
        <f t="shared" ca="1" si="3"/>
        <v>68957</v>
      </c>
      <c r="Y13" s="67">
        <v>1</v>
      </c>
      <c r="Z13" s="68">
        <v>4</v>
      </c>
      <c r="AA13" s="68">
        <v>2</v>
      </c>
      <c r="AB13" s="68">
        <v>3</v>
      </c>
      <c r="AC13" s="69">
        <v>5</v>
      </c>
      <c r="AE13" s="93">
        <v>1</v>
      </c>
      <c r="AF13" s="94">
        <f ca="1">VLOOKUP(AE13,$AE$1:$AG$10,3,FALSE)</f>
        <v>6</v>
      </c>
    </row>
    <row r="14" spans="1:33">
      <c r="B14" s="16" t="s">
        <v>4650</v>
      </c>
      <c r="C14" s="41">
        <f ca="1">IF($D$1=1,G2,G4)</f>
        <v>57968</v>
      </c>
      <c r="D14" s="41" t="str">
        <f ca="1">IF($D$1=1,H2,H4)</f>
        <v>&lt;</v>
      </c>
      <c r="E14" s="41">
        <f ca="1">IF($D$1=1,I2,I4)</f>
        <v>79685</v>
      </c>
      <c r="F14" s="41" t="str">
        <f ca="1">IF($D$1=1,J2,J4)</f>
        <v>&lt;</v>
      </c>
      <c r="G14" s="41">
        <f ca="1">IF($D$1=1,K2,K4)</f>
        <v>85697</v>
      </c>
      <c r="P14" s="78">
        <f t="shared" ca="1" si="0"/>
        <v>28</v>
      </c>
      <c r="Q14" s="79">
        <f t="shared" ca="1" si="1"/>
        <v>0.75470003492258675</v>
      </c>
      <c r="R14" s="70">
        <f t="shared" ca="1" si="2"/>
        <v>6</v>
      </c>
      <c r="S14" s="71">
        <f t="shared" ca="1" si="2"/>
        <v>8</v>
      </c>
      <c r="T14" s="71">
        <f t="shared" ca="1" si="2"/>
        <v>9</v>
      </c>
      <c r="U14" s="71">
        <f t="shared" ca="1" si="2"/>
        <v>7</v>
      </c>
      <c r="V14" s="72">
        <f t="shared" ca="1" si="2"/>
        <v>5</v>
      </c>
      <c r="W14" s="72">
        <f t="shared" ca="1" si="3"/>
        <v>68975</v>
      </c>
      <c r="Y14" s="70">
        <v>1</v>
      </c>
      <c r="Z14" s="71">
        <v>4</v>
      </c>
      <c r="AA14" s="71">
        <v>2</v>
      </c>
      <c r="AB14" s="71">
        <v>5</v>
      </c>
      <c r="AC14" s="72">
        <v>3</v>
      </c>
      <c r="AE14" s="93">
        <v>2</v>
      </c>
      <c r="AF14" s="94">
        <f ca="1">IF($D$8&gt;=4,0,VLOOKUP(AE14,$AE$1:$AG$10,3,FALSE))</f>
        <v>9</v>
      </c>
    </row>
    <row r="15" spans="1:33">
      <c r="P15" s="78">
        <f t="shared" ca="1" si="0"/>
        <v>69</v>
      </c>
      <c r="Q15" s="79">
        <f t="shared" ca="1" si="1"/>
        <v>0.40589318702603538</v>
      </c>
      <c r="R15" s="70">
        <f t="shared" ca="1" si="2"/>
        <v>6</v>
      </c>
      <c r="S15" s="71">
        <f t="shared" ca="1" si="2"/>
        <v>8</v>
      </c>
      <c r="T15" s="71">
        <f t="shared" ca="1" si="2"/>
        <v>5</v>
      </c>
      <c r="U15" s="71">
        <f t="shared" ca="1" si="2"/>
        <v>9</v>
      </c>
      <c r="V15" s="72">
        <f t="shared" ca="1" si="2"/>
        <v>7</v>
      </c>
      <c r="W15" s="72">
        <f t="shared" ca="1" si="3"/>
        <v>68597</v>
      </c>
      <c r="Y15" s="70">
        <v>1</v>
      </c>
      <c r="Z15" s="71">
        <v>4</v>
      </c>
      <c r="AA15" s="71">
        <v>3</v>
      </c>
      <c r="AB15" s="71">
        <v>2</v>
      </c>
      <c r="AC15" s="72">
        <v>5</v>
      </c>
      <c r="AE15" s="93">
        <v>3</v>
      </c>
      <c r="AF15" s="94">
        <f ca="1">IF($D$8&gt;=3,0,VLOOKUP(AE15,$AE$1:$AG$10,3,FALSE))</f>
        <v>5</v>
      </c>
    </row>
    <row r="16" spans="1:33">
      <c r="P16" s="78">
        <f t="shared" ca="1" si="0"/>
        <v>83</v>
      </c>
      <c r="Q16" s="79">
        <f t="shared" ca="1" si="1"/>
        <v>0.27589783279947933</v>
      </c>
      <c r="R16" s="70">
        <f t="shared" ca="1" si="2"/>
        <v>6</v>
      </c>
      <c r="S16" s="71">
        <f t="shared" ca="1" si="2"/>
        <v>8</v>
      </c>
      <c r="T16" s="71">
        <f t="shared" ca="1" si="2"/>
        <v>5</v>
      </c>
      <c r="U16" s="71">
        <f t="shared" ca="1" si="2"/>
        <v>7</v>
      </c>
      <c r="V16" s="72">
        <f t="shared" ca="1" si="2"/>
        <v>9</v>
      </c>
      <c r="W16" s="72">
        <f t="shared" ca="1" si="3"/>
        <v>68579</v>
      </c>
      <c r="Y16" s="70">
        <v>1</v>
      </c>
      <c r="Z16" s="71">
        <v>4</v>
      </c>
      <c r="AA16" s="71">
        <v>3</v>
      </c>
      <c r="AB16" s="71">
        <v>5</v>
      </c>
      <c r="AC16" s="72">
        <v>2</v>
      </c>
      <c r="AE16" s="93">
        <v>4</v>
      </c>
      <c r="AF16" s="94">
        <f ca="1">IF($D$8&gt;=2,0,VLOOKUP(AE16,$AE$1:$AG$10,3,FALSE))</f>
        <v>8</v>
      </c>
    </row>
    <row r="17" spans="16:32">
      <c r="P17" s="78">
        <f t="shared" ca="1" si="0"/>
        <v>106</v>
      </c>
      <c r="Q17" s="79">
        <f t="shared" ca="1" si="1"/>
        <v>0.12983502131930968</v>
      </c>
      <c r="R17" s="70">
        <f t="shared" ca="1" si="2"/>
        <v>6</v>
      </c>
      <c r="S17" s="71">
        <f t="shared" ca="1" si="2"/>
        <v>8</v>
      </c>
      <c r="T17" s="71">
        <f t="shared" ca="1" si="2"/>
        <v>7</v>
      </c>
      <c r="U17" s="71">
        <f t="shared" ca="1" si="2"/>
        <v>9</v>
      </c>
      <c r="V17" s="72">
        <f t="shared" ca="1" si="2"/>
        <v>5</v>
      </c>
      <c r="W17" s="72">
        <f t="shared" ca="1" si="3"/>
        <v>68795</v>
      </c>
      <c r="Y17" s="70">
        <v>1</v>
      </c>
      <c r="Z17" s="71">
        <v>4</v>
      </c>
      <c r="AA17" s="71">
        <v>5</v>
      </c>
      <c r="AB17" s="71">
        <v>2</v>
      </c>
      <c r="AC17" s="72">
        <v>3</v>
      </c>
      <c r="AE17" s="93">
        <v>5</v>
      </c>
      <c r="AF17" s="94">
        <f ca="1">IF($D$8&gt;=1,0,VLOOKUP(AE17,$AE$1:$AG$10,3,FALSE))</f>
        <v>7</v>
      </c>
    </row>
    <row r="18" spans="16:32">
      <c r="P18" s="78">
        <f t="shared" ca="1" si="0"/>
        <v>90</v>
      </c>
      <c r="Q18" s="79">
        <f t="shared" ca="1" si="1"/>
        <v>0.23643316418387694</v>
      </c>
      <c r="R18" s="70">
        <f t="shared" ref="R18:V34" ca="1" si="6">VLOOKUP(Y18,$AE$13:$AF$17,2,FALSE)</f>
        <v>6</v>
      </c>
      <c r="S18" s="71">
        <f t="shared" ca="1" si="6"/>
        <v>8</v>
      </c>
      <c r="T18" s="71">
        <f t="shared" ca="1" si="6"/>
        <v>7</v>
      </c>
      <c r="U18" s="71">
        <f t="shared" ca="1" si="6"/>
        <v>5</v>
      </c>
      <c r="V18" s="72">
        <f t="shared" ca="1" si="6"/>
        <v>9</v>
      </c>
      <c r="W18" s="72">
        <f t="shared" ca="1" si="3"/>
        <v>68759</v>
      </c>
      <c r="Y18" s="73">
        <v>1</v>
      </c>
      <c r="Z18" s="74">
        <v>4</v>
      </c>
      <c r="AA18" s="74">
        <v>5</v>
      </c>
      <c r="AB18" s="74">
        <v>3</v>
      </c>
      <c r="AC18" s="75">
        <v>2</v>
      </c>
    </row>
    <row r="19" spans="16:32">
      <c r="P19" s="78">
        <f t="shared" ca="1" si="0"/>
        <v>74</v>
      </c>
      <c r="Q19" s="79">
        <f t="shared" ca="1" si="1"/>
        <v>0.37157542467989924</v>
      </c>
      <c r="R19" s="70">
        <f t="shared" ca="1" si="6"/>
        <v>6</v>
      </c>
      <c r="S19" s="71">
        <f t="shared" ca="1" si="6"/>
        <v>7</v>
      </c>
      <c r="T19" s="71">
        <f t="shared" ca="1" si="6"/>
        <v>9</v>
      </c>
      <c r="U19" s="71">
        <f t="shared" ca="1" si="6"/>
        <v>5</v>
      </c>
      <c r="V19" s="72">
        <f t="shared" ca="1" si="6"/>
        <v>8</v>
      </c>
      <c r="W19" s="72">
        <f t="shared" ca="1" si="3"/>
        <v>67958</v>
      </c>
      <c r="Y19" s="67">
        <v>1</v>
      </c>
      <c r="Z19" s="68">
        <v>5</v>
      </c>
      <c r="AA19" s="68">
        <v>2</v>
      </c>
      <c r="AB19" s="68">
        <v>3</v>
      </c>
      <c r="AC19" s="69">
        <v>4</v>
      </c>
    </row>
    <row r="20" spans="16:32">
      <c r="P20" s="78">
        <f t="shared" ca="1" si="0"/>
        <v>40</v>
      </c>
      <c r="Q20" s="79">
        <f t="shared" ca="1" si="1"/>
        <v>0.66568761505304075</v>
      </c>
      <c r="R20" s="70">
        <f t="shared" ca="1" si="6"/>
        <v>6</v>
      </c>
      <c r="S20" s="71">
        <f t="shared" ca="1" si="6"/>
        <v>7</v>
      </c>
      <c r="T20" s="71">
        <f t="shared" ca="1" si="6"/>
        <v>9</v>
      </c>
      <c r="U20" s="71">
        <f t="shared" ca="1" si="6"/>
        <v>8</v>
      </c>
      <c r="V20" s="72">
        <f t="shared" ca="1" si="6"/>
        <v>5</v>
      </c>
      <c r="W20" s="72">
        <f t="shared" ca="1" si="3"/>
        <v>67985</v>
      </c>
      <c r="Y20" s="70">
        <v>1</v>
      </c>
      <c r="Z20" s="71">
        <v>5</v>
      </c>
      <c r="AA20" s="71">
        <v>2</v>
      </c>
      <c r="AB20" s="71">
        <v>4</v>
      </c>
      <c r="AC20" s="72">
        <v>3</v>
      </c>
    </row>
    <row r="21" spans="16:32">
      <c r="P21" s="78">
        <f t="shared" ca="1" si="0"/>
        <v>113</v>
      </c>
      <c r="Q21" s="79">
        <f t="shared" ca="1" si="1"/>
        <v>8.0904467076163722E-2</v>
      </c>
      <c r="R21" s="70">
        <f t="shared" ca="1" si="6"/>
        <v>6</v>
      </c>
      <c r="S21" s="71">
        <f t="shared" ca="1" si="6"/>
        <v>7</v>
      </c>
      <c r="T21" s="71">
        <f t="shared" ca="1" si="6"/>
        <v>5</v>
      </c>
      <c r="U21" s="71">
        <f t="shared" ca="1" si="6"/>
        <v>9</v>
      </c>
      <c r="V21" s="72">
        <f t="shared" ca="1" si="6"/>
        <v>8</v>
      </c>
      <c r="W21" s="72">
        <f t="shared" ca="1" si="3"/>
        <v>67598</v>
      </c>
      <c r="Y21" s="70">
        <v>1</v>
      </c>
      <c r="Z21" s="71">
        <v>5</v>
      </c>
      <c r="AA21" s="71">
        <v>3</v>
      </c>
      <c r="AB21" s="71">
        <v>2</v>
      </c>
      <c r="AC21" s="72">
        <v>4</v>
      </c>
    </row>
    <row r="22" spans="16:32">
      <c r="P22" s="78">
        <f t="shared" ca="1" si="0"/>
        <v>27</v>
      </c>
      <c r="Q22" s="79">
        <f t="shared" ca="1" si="1"/>
        <v>0.78401976804965168</v>
      </c>
      <c r="R22" s="70">
        <f t="shared" ca="1" si="6"/>
        <v>6</v>
      </c>
      <c r="S22" s="71">
        <f t="shared" ca="1" si="6"/>
        <v>7</v>
      </c>
      <c r="T22" s="71">
        <f t="shared" ca="1" si="6"/>
        <v>5</v>
      </c>
      <c r="U22" s="71">
        <f t="shared" ca="1" si="6"/>
        <v>8</v>
      </c>
      <c r="V22" s="72">
        <f t="shared" ca="1" si="6"/>
        <v>9</v>
      </c>
      <c r="W22" s="72">
        <f t="shared" ca="1" si="3"/>
        <v>67589</v>
      </c>
      <c r="Y22" s="70">
        <v>1</v>
      </c>
      <c r="Z22" s="71">
        <v>5</v>
      </c>
      <c r="AA22" s="71">
        <v>3</v>
      </c>
      <c r="AB22" s="71">
        <v>4</v>
      </c>
      <c r="AC22" s="72">
        <v>2</v>
      </c>
    </row>
    <row r="23" spans="16:32">
      <c r="P23" s="78">
        <f t="shared" ca="1" si="0"/>
        <v>33</v>
      </c>
      <c r="Q23" s="79">
        <f t="shared" ca="1" si="1"/>
        <v>0.70793661266608998</v>
      </c>
      <c r="R23" s="70">
        <f t="shared" ca="1" si="6"/>
        <v>6</v>
      </c>
      <c r="S23" s="71">
        <f t="shared" ca="1" si="6"/>
        <v>7</v>
      </c>
      <c r="T23" s="71">
        <f t="shared" ca="1" si="6"/>
        <v>8</v>
      </c>
      <c r="U23" s="71">
        <f t="shared" ca="1" si="6"/>
        <v>9</v>
      </c>
      <c r="V23" s="72">
        <f t="shared" ca="1" si="6"/>
        <v>5</v>
      </c>
      <c r="W23" s="72">
        <f t="shared" ca="1" si="3"/>
        <v>67895</v>
      </c>
      <c r="Y23" s="70">
        <v>1</v>
      </c>
      <c r="Z23" s="71">
        <v>5</v>
      </c>
      <c r="AA23" s="71">
        <v>4</v>
      </c>
      <c r="AB23" s="71">
        <v>2</v>
      </c>
      <c r="AC23" s="72">
        <v>3</v>
      </c>
    </row>
    <row r="24" spans="16:32">
      <c r="P24" s="78">
        <f t="shared" ca="1" si="0"/>
        <v>30</v>
      </c>
      <c r="Q24" s="79">
        <f t="shared" ca="1" si="1"/>
        <v>0.74137027599535288</v>
      </c>
      <c r="R24" s="70">
        <f t="shared" ca="1" si="6"/>
        <v>6</v>
      </c>
      <c r="S24" s="71">
        <f t="shared" ca="1" si="6"/>
        <v>7</v>
      </c>
      <c r="T24" s="71">
        <f t="shared" ca="1" si="6"/>
        <v>8</v>
      </c>
      <c r="U24" s="71">
        <f t="shared" ca="1" si="6"/>
        <v>5</v>
      </c>
      <c r="V24" s="72">
        <f t="shared" ca="1" si="6"/>
        <v>9</v>
      </c>
      <c r="W24" s="72">
        <f t="shared" ca="1" si="3"/>
        <v>67859</v>
      </c>
      <c r="Y24" s="73">
        <v>1</v>
      </c>
      <c r="Z24" s="74">
        <v>5</v>
      </c>
      <c r="AA24" s="74">
        <v>4</v>
      </c>
      <c r="AB24" s="74">
        <v>3</v>
      </c>
      <c r="AC24" s="75">
        <v>2</v>
      </c>
    </row>
    <row r="25" spans="16:32">
      <c r="P25" s="78">
        <f t="shared" ca="1" si="0"/>
        <v>46</v>
      </c>
      <c r="Q25" s="79">
        <f t="shared" ca="1" si="1"/>
        <v>0.6116471385485367</v>
      </c>
      <c r="R25" s="70">
        <f t="shared" ca="1" si="6"/>
        <v>9</v>
      </c>
      <c r="S25" s="71">
        <f t="shared" ca="1" si="6"/>
        <v>6</v>
      </c>
      <c r="T25" s="71">
        <f t="shared" ca="1" si="6"/>
        <v>5</v>
      </c>
      <c r="U25" s="71">
        <f t="shared" ca="1" si="6"/>
        <v>8</v>
      </c>
      <c r="V25" s="72">
        <f t="shared" ca="1" si="6"/>
        <v>7</v>
      </c>
      <c r="W25" s="72">
        <f t="shared" ca="1" si="3"/>
        <v>96587</v>
      </c>
      <c r="Y25" s="67">
        <v>2</v>
      </c>
      <c r="Z25" s="68">
        <v>1</v>
      </c>
      <c r="AA25" s="68">
        <v>3</v>
      </c>
      <c r="AB25" s="68">
        <v>4</v>
      </c>
      <c r="AC25" s="69">
        <v>5</v>
      </c>
    </row>
    <row r="26" spans="16:32">
      <c r="P26" s="78">
        <f t="shared" ca="1" si="0"/>
        <v>18</v>
      </c>
      <c r="Q26" s="79">
        <f t="shared" ca="1" si="1"/>
        <v>0.88664401688650107</v>
      </c>
      <c r="R26" s="70">
        <f t="shared" ca="1" si="6"/>
        <v>9</v>
      </c>
      <c r="S26" s="71">
        <f t="shared" ca="1" si="6"/>
        <v>6</v>
      </c>
      <c r="T26" s="71">
        <f t="shared" ca="1" si="6"/>
        <v>5</v>
      </c>
      <c r="U26" s="71">
        <f t="shared" ca="1" si="6"/>
        <v>7</v>
      </c>
      <c r="V26" s="72">
        <f t="shared" ca="1" si="6"/>
        <v>8</v>
      </c>
      <c r="W26" s="72">
        <f t="shared" ca="1" si="3"/>
        <v>96578</v>
      </c>
      <c r="Y26" s="70">
        <v>2</v>
      </c>
      <c r="Z26" s="71">
        <v>1</v>
      </c>
      <c r="AA26" s="71">
        <v>3</v>
      </c>
      <c r="AB26" s="71">
        <v>5</v>
      </c>
      <c r="AC26" s="72">
        <v>4</v>
      </c>
    </row>
    <row r="27" spans="16:32">
      <c r="P27" s="78">
        <f t="shared" ca="1" si="0"/>
        <v>50</v>
      </c>
      <c r="Q27" s="79">
        <f t="shared" ca="1" si="1"/>
        <v>0.59734056995127249</v>
      </c>
      <c r="R27" s="70">
        <f t="shared" ca="1" si="6"/>
        <v>9</v>
      </c>
      <c r="S27" s="71">
        <f t="shared" ca="1" si="6"/>
        <v>6</v>
      </c>
      <c r="T27" s="71">
        <f t="shared" ca="1" si="6"/>
        <v>8</v>
      </c>
      <c r="U27" s="71">
        <f t="shared" ca="1" si="6"/>
        <v>5</v>
      </c>
      <c r="V27" s="72">
        <f t="shared" ca="1" si="6"/>
        <v>7</v>
      </c>
      <c r="W27" s="72">
        <f t="shared" ca="1" si="3"/>
        <v>96857</v>
      </c>
      <c r="Y27" s="70">
        <v>2</v>
      </c>
      <c r="Z27" s="71">
        <v>1</v>
      </c>
      <c r="AA27" s="71">
        <v>4</v>
      </c>
      <c r="AB27" s="71">
        <v>3</v>
      </c>
      <c r="AC27" s="72">
        <v>5</v>
      </c>
    </row>
    <row r="28" spans="16:32">
      <c r="P28" s="78">
        <f t="shared" ca="1" si="0"/>
        <v>65</v>
      </c>
      <c r="Q28" s="79">
        <f t="shared" ca="1" si="1"/>
        <v>0.44909567150316709</v>
      </c>
      <c r="R28" s="70">
        <f t="shared" ca="1" si="6"/>
        <v>9</v>
      </c>
      <c r="S28" s="71">
        <f t="shared" ca="1" si="6"/>
        <v>6</v>
      </c>
      <c r="T28" s="71">
        <f t="shared" ca="1" si="6"/>
        <v>8</v>
      </c>
      <c r="U28" s="71">
        <f t="shared" ca="1" si="6"/>
        <v>7</v>
      </c>
      <c r="V28" s="72">
        <f t="shared" ca="1" si="6"/>
        <v>5</v>
      </c>
      <c r="W28" s="72">
        <f t="shared" ca="1" si="3"/>
        <v>96875</v>
      </c>
      <c r="Y28" s="70">
        <v>2</v>
      </c>
      <c r="Z28" s="71">
        <v>1</v>
      </c>
      <c r="AA28" s="71">
        <v>4</v>
      </c>
      <c r="AB28" s="71">
        <v>5</v>
      </c>
      <c r="AC28" s="72">
        <v>3</v>
      </c>
    </row>
    <row r="29" spans="16:32">
      <c r="P29" s="78">
        <f t="shared" ca="1" si="0"/>
        <v>57</v>
      </c>
      <c r="Q29" s="79">
        <f t="shared" ca="1" si="1"/>
        <v>0.52278125517934038</v>
      </c>
      <c r="R29" s="70">
        <f t="shared" ca="1" si="6"/>
        <v>9</v>
      </c>
      <c r="S29" s="71">
        <f t="shared" ca="1" si="6"/>
        <v>6</v>
      </c>
      <c r="T29" s="71">
        <f t="shared" ca="1" si="6"/>
        <v>7</v>
      </c>
      <c r="U29" s="71">
        <f t="shared" ca="1" si="6"/>
        <v>5</v>
      </c>
      <c r="V29" s="72">
        <f t="shared" ca="1" si="6"/>
        <v>8</v>
      </c>
      <c r="W29" s="72">
        <f t="shared" ca="1" si="3"/>
        <v>96758</v>
      </c>
      <c r="Y29" s="70">
        <v>2</v>
      </c>
      <c r="Z29" s="71">
        <v>1</v>
      </c>
      <c r="AA29" s="71">
        <v>5</v>
      </c>
      <c r="AB29" s="71">
        <v>3</v>
      </c>
      <c r="AC29" s="72">
        <v>4</v>
      </c>
    </row>
    <row r="30" spans="16:32">
      <c r="P30" s="78">
        <f t="shared" ca="1" si="0"/>
        <v>99</v>
      </c>
      <c r="Q30" s="79">
        <f t="shared" ca="1" si="1"/>
        <v>0.17390226857393309</v>
      </c>
      <c r="R30" s="70">
        <f t="shared" ca="1" si="6"/>
        <v>9</v>
      </c>
      <c r="S30" s="71">
        <f t="shared" ca="1" si="6"/>
        <v>6</v>
      </c>
      <c r="T30" s="71">
        <f t="shared" ca="1" si="6"/>
        <v>7</v>
      </c>
      <c r="U30" s="71">
        <f t="shared" ca="1" si="6"/>
        <v>8</v>
      </c>
      <c r="V30" s="72">
        <f t="shared" ca="1" si="6"/>
        <v>5</v>
      </c>
      <c r="W30" s="72">
        <f t="shared" ca="1" si="3"/>
        <v>96785</v>
      </c>
      <c r="Y30" s="73">
        <v>2</v>
      </c>
      <c r="Z30" s="74">
        <v>1</v>
      </c>
      <c r="AA30" s="74">
        <v>5</v>
      </c>
      <c r="AB30" s="74">
        <v>4</v>
      </c>
      <c r="AC30" s="75">
        <v>3</v>
      </c>
    </row>
    <row r="31" spans="16:32">
      <c r="P31" s="78">
        <f t="shared" ca="1" si="0"/>
        <v>58</v>
      </c>
      <c r="Q31" s="79">
        <f t="shared" ca="1" si="1"/>
        <v>0.51965809682107256</v>
      </c>
      <c r="R31" s="70">
        <f t="shared" ca="1" si="6"/>
        <v>9</v>
      </c>
      <c r="S31" s="71">
        <f t="shared" ca="1" si="6"/>
        <v>5</v>
      </c>
      <c r="T31" s="71">
        <f t="shared" ca="1" si="6"/>
        <v>6</v>
      </c>
      <c r="U31" s="71">
        <f t="shared" ca="1" si="6"/>
        <v>8</v>
      </c>
      <c r="V31" s="72">
        <f t="shared" ca="1" si="6"/>
        <v>7</v>
      </c>
      <c r="W31" s="72">
        <f t="shared" ca="1" si="3"/>
        <v>95687</v>
      </c>
      <c r="Y31" s="67">
        <v>2</v>
      </c>
      <c r="Z31" s="68">
        <v>3</v>
      </c>
      <c r="AA31" s="68">
        <v>1</v>
      </c>
      <c r="AB31" s="68">
        <v>4</v>
      </c>
      <c r="AC31" s="69">
        <v>5</v>
      </c>
    </row>
    <row r="32" spans="16:32">
      <c r="P32" s="78">
        <f t="shared" ca="1" si="0"/>
        <v>15</v>
      </c>
      <c r="Q32" s="79">
        <f t="shared" ca="1" si="1"/>
        <v>0.90987795537545102</v>
      </c>
      <c r="R32" s="70">
        <f t="shared" ca="1" si="6"/>
        <v>9</v>
      </c>
      <c r="S32" s="71">
        <f t="shared" ca="1" si="6"/>
        <v>5</v>
      </c>
      <c r="T32" s="71">
        <f t="shared" ca="1" si="6"/>
        <v>6</v>
      </c>
      <c r="U32" s="71">
        <f t="shared" ca="1" si="6"/>
        <v>7</v>
      </c>
      <c r="V32" s="72">
        <f t="shared" ca="1" si="6"/>
        <v>8</v>
      </c>
      <c r="W32" s="72">
        <f t="shared" ca="1" si="3"/>
        <v>95678</v>
      </c>
      <c r="Y32" s="70">
        <v>2</v>
      </c>
      <c r="Z32" s="71">
        <v>3</v>
      </c>
      <c r="AA32" s="71">
        <v>1</v>
      </c>
      <c r="AB32" s="71">
        <v>5</v>
      </c>
      <c r="AC32" s="72">
        <v>4</v>
      </c>
    </row>
    <row r="33" spans="16:29">
      <c r="P33" s="78">
        <f t="shared" ca="1" si="0"/>
        <v>70</v>
      </c>
      <c r="Q33" s="79">
        <f t="shared" ca="1" si="1"/>
        <v>0.40202450530699552</v>
      </c>
      <c r="R33" s="70">
        <f t="shared" ca="1" si="6"/>
        <v>9</v>
      </c>
      <c r="S33" s="71">
        <f t="shared" ca="1" si="6"/>
        <v>5</v>
      </c>
      <c r="T33" s="71">
        <f t="shared" ca="1" si="6"/>
        <v>8</v>
      </c>
      <c r="U33" s="71">
        <f t="shared" ca="1" si="6"/>
        <v>6</v>
      </c>
      <c r="V33" s="72">
        <f t="shared" ca="1" si="6"/>
        <v>7</v>
      </c>
      <c r="W33" s="72">
        <f t="shared" ca="1" si="3"/>
        <v>95867</v>
      </c>
      <c r="Y33" s="70">
        <v>2</v>
      </c>
      <c r="Z33" s="71">
        <v>3</v>
      </c>
      <c r="AA33" s="71">
        <v>4</v>
      </c>
      <c r="AB33" s="71">
        <v>1</v>
      </c>
      <c r="AC33" s="72">
        <v>5</v>
      </c>
    </row>
    <row r="34" spans="16:29">
      <c r="P34" s="78">
        <f t="shared" ca="1" si="0"/>
        <v>68</v>
      </c>
      <c r="Q34" s="79">
        <f t="shared" ca="1" si="1"/>
        <v>0.40908961440753511</v>
      </c>
      <c r="R34" s="70">
        <f t="shared" ca="1" si="6"/>
        <v>9</v>
      </c>
      <c r="S34" s="71">
        <f t="shared" ca="1" si="6"/>
        <v>5</v>
      </c>
      <c r="T34" s="71">
        <f t="shared" ca="1" si="6"/>
        <v>8</v>
      </c>
      <c r="U34" s="71">
        <f t="shared" ca="1" si="6"/>
        <v>7</v>
      </c>
      <c r="V34" s="72">
        <f t="shared" ca="1" si="6"/>
        <v>6</v>
      </c>
      <c r="W34" s="72">
        <f t="shared" ca="1" si="3"/>
        <v>95876</v>
      </c>
      <c r="Y34" s="70">
        <v>2</v>
      </c>
      <c r="Z34" s="71">
        <v>3</v>
      </c>
      <c r="AA34" s="71">
        <v>4</v>
      </c>
      <c r="AB34" s="71">
        <v>5</v>
      </c>
      <c r="AC34" s="72">
        <v>1</v>
      </c>
    </row>
    <row r="35" spans="16:29">
      <c r="P35" s="78">
        <f t="shared" ca="1" si="0"/>
        <v>12</v>
      </c>
      <c r="Q35" s="79">
        <f t="shared" ca="1" si="1"/>
        <v>0.9182998501816354</v>
      </c>
      <c r="R35" s="70">
        <f t="shared" ref="R35:V85" ca="1" si="7">VLOOKUP(Y35,$AE$13:$AF$17,2,FALSE)</f>
        <v>9</v>
      </c>
      <c r="S35" s="71">
        <f t="shared" ca="1" si="7"/>
        <v>5</v>
      </c>
      <c r="T35" s="71">
        <f t="shared" ca="1" si="7"/>
        <v>7</v>
      </c>
      <c r="U35" s="71">
        <f t="shared" ca="1" si="7"/>
        <v>6</v>
      </c>
      <c r="V35" s="72">
        <f t="shared" ca="1" si="7"/>
        <v>8</v>
      </c>
      <c r="W35" s="72">
        <f t="shared" ca="1" si="3"/>
        <v>95768</v>
      </c>
      <c r="Y35" s="70">
        <v>2</v>
      </c>
      <c r="Z35" s="71">
        <v>3</v>
      </c>
      <c r="AA35" s="71">
        <v>5</v>
      </c>
      <c r="AB35" s="71">
        <v>1</v>
      </c>
      <c r="AC35" s="72">
        <v>4</v>
      </c>
    </row>
    <row r="36" spans="16:29">
      <c r="P36" s="78">
        <f t="shared" ca="1" si="0"/>
        <v>95</v>
      </c>
      <c r="Q36" s="79">
        <f t="shared" ca="1" si="1"/>
        <v>0.21490058207719209</v>
      </c>
      <c r="R36" s="70">
        <f t="shared" ca="1" si="7"/>
        <v>9</v>
      </c>
      <c r="S36" s="71">
        <f t="shared" ca="1" si="7"/>
        <v>5</v>
      </c>
      <c r="T36" s="71">
        <f t="shared" ca="1" si="7"/>
        <v>7</v>
      </c>
      <c r="U36" s="71">
        <f t="shared" ca="1" si="7"/>
        <v>8</v>
      </c>
      <c r="V36" s="72">
        <f t="shared" ca="1" si="7"/>
        <v>6</v>
      </c>
      <c r="W36" s="72">
        <f t="shared" ca="1" si="3"/>
        <v>95786</v>
      </c>
      <c r="Y36" s="73">
        <v>2</v>
      </c>
      <c r="Z36" s="74">
        <v>3</v>
      </c>
      <c r="AA36" s="74">
        <v>5</v>
      </c>
      <c r="AB36" s="74">
        <v>4</v>
      </c>
      <c r="AC36" s="75">
        <v>1</v>
      </c>
    </row>
    <row r="37" spans="16:29">
      <c r="P37" s="78">
        <f t="shared" ca="1" si="0"/>
        <v>116</v>
      </c>
      <c r="Q37" s="79">
        <f t="shared" ca="1" si="1"/>
        <v>4.6878780530163477E-2</v>
      </c>
      <c r="R37" s="70">
        <f t="shared" ca="1" si="7"/>
        <v>9</v>
      </c>
      <c r="S37" s="71">
        <f t="shared" ca="1" si="7"/>
        <v>8</v>
      </c>
      <c r="T37" s="71">
        <f t="shared" ca="1" si="7"/>
        <v>6</v>
      </c>
      <c r="U37" s="71">
        <f t="shared" ca="1" si="7"/>
        <v>5</v>
      </c>
      <c r="V37" s="72">
        <f t="shared" ca="1" si="7"/>
        <v>7</v>
      </c>
      <c r="W37" s="72">
        <f t="shared" ca="1" si="3"/>
        <v>98657</v>
      </c>
      <c r="Y37" s="67">
        <v>2</v>
      </c>
      <c r="Z37" s="68">
        <v>4</v>
      </c>
      <c r="AA37" s="68">
        <v>1</v>
      </c>
      <c r="AB37" s="68">
        <v>3</v>
      </c>
      <c r="AC37" s="69">
        <v>5</v>
      </c>
    </row>
    <row r="38" spans="16:29">
      <c r="P38" s="78">
        <f t="shared" ca="1" si="0"/>
        <v>39</v>
      </c>
      <c r="Q38" s="79">
        <f t="shared" ca="1" si="1"/>
        <v>0.67185443115527377</v>
      </c>
      <c r="R38" s="70">
        <f t="shared" ca="1" si="7"/>
        <v>9</v>
      </c>
      <c r="S38" s="71">
        <f t="shared" ca="1" si="7"/>
        <v>8</v>
      </c>
      <c r="T38" s="71">
        <f t="shared" ca="1" si="7"/>
        <v>6</v>
      </c>
      <c r="U38" s="71">
        <f t="shared" ca="1" si="7"/>
        <v>7</v>
      </c>
      <c r="V38" s="72">
        <f t="shared" ca="1" si="7"/>
        <v>5</v>
      </c>
      <c r="W38" s="72">
        <f t="shared" ca="1" si="3"/>
        <v>98675</v>
      </c>
      <c r="Y38" s="70">
        <v>2</v>
      </c>
      <c r="Z38" s="71">
        <v>4</v>
      </c>
      <c r="AA38" s="71">
        <v>1</v>
      </c>
      <c r="AB38" s="71">
        <v>5</v>
      </c>
      <c r="AC38" s="72">
        <v>3</v>
      </c>
    </row>
    <row r="39" spans="16:29">
      <c r="P39" s="78">
        <f t="shared" ca="1" si="0"/>
        <v>118</v>
      </c>
      <c r="Q39" s="79">
        <f t="shared" ca="1" si="1"/>
        <v>3.1628764583369495E-2</v>
      </c>
      <c r="R39" s="70">
        <f t="shared" ca="1" si="7"/>
        <v>9</v>
      </c>
      <c r="S39" s="71">
        <f t="shared" ca="1" si="7"/>
        <v>8</v>
      </c>
      <c r="T39" s="71">
        <f t="shared" ca="1" si="7"/>
        <v>5</v>
      </c>
      <c r="U39" s="71">
        <f t="shared" ca="1" si="7"/>
        <v>6</v>
      </c>
      <c r="V39" s="72">
        <f t="shared" ca="1" si="7"/>
        <v>7</v>
      </c>
      <c r="W39" s="72">
        <f t="shared" ca="1" si="3"/>
        <v>98567</v>
      </c>
      <c r="Y39" s="70">
        <v>2</v>
      </c>
      <c r="Z39" s="71">
        <v>4</v>
      </c>
      <c r="AA39" s="71">
        <v>3</v>
      </c>
      <c r="AB39" s="71">
        <v>1</v>
      </c>
      <c r="AC39" s="72">
        <v>5</v>
      </c>
    </row>
    <row r="40" spans="16:29">
      <c r="P40" s="78">
        <f t="shared" ca="1" si="0"/>
        <v>45</v>
      </c>
      <c r="Q40" s="79">
        <f t="shared" ca="1" si="1"/>
        <v>0.61542414993119277</v>
      </c>
      <c r="R40" s="70">
        <f t="shared" ca="1" si="7"/>
        <v>9</v>
      </c>
      <c r="S40" s="71">
        <f t="shared" ca="1" si="7"/>
        <v>8</v>
      </c>
      <c r="T40" s="71">
        <f t="shared" ca="1" si="7"/>
        <v>5</v>
      </c>
      <c r="U40" s="71">
        <f t="shared" ca="1" si="7"/>
        <v>7</v>
      </c>
      <c r="V40" s="72">
        <f t="shared" ca="1" si="7"/>
        <v>6</v>
      </c>
      <c r="W40" s="72">
        <f t="shared" ca="1" si="3"/>
        <v>98576</v>
      </c>
      <c r="Y40" s="70">
        <v>2</v>
      </c>
      <c r="Z40" s="71">
        <v>4</v>
      </c>
      <c r="AA40" s="71">
        <v>3</v>
      </c>
      <c r="AB40" s="71">
        <v>5</v>
      </c>
      <c r="AC40" s="72">
        <v>1</v>
      </c>
    </row>
    <row r="41" spans="16:29">
      <c r="P41" s="78">
        <f t="shared" ca="1" si="0"/>
        <v>25</v>
      </c>
      <c r="Q41" s="79">
        <f t="shared" ca="1" si="1"/>
        <v>0.82116549127065352</v>
      </c>
      <c r="R41" s="70">
        <f t="shared" ca="1" si="7"/>
        <v>9</v>
      </c>
      <c r="S41" s="71">
        <f t="shared" ca="1" si="7"/>
        <v>8</v>
      </c>
      <c r="T41" s="71">
        <f t="shared" ca="1" si="7"/>
        <v>7</v>
      </c>
      <c r="U41" s="71">
        <f t="shared" ca="1" si="7"/>
        <v>6</v>
      </c>
      <c r="V41" s="72">
        <f t="shared" ca="1" si="7"/>
        <v>5</v>
      </c>
      <c r="W41" s="72">
        <f t="shared" ca="1" si="3"/>
        <v>98765</v>
      </c>
      <c r="Y41" s="70">
        <v>2</v>
      </c>
      <c r="Z41" s="71">
        <v>4</v>
      </c>
      <c r="AA41" s="71">
        <v>5</v>
      </c>
      <c r="AB41" s="71">
        <v>1</v>
      </c>
      <c r="AC41" s="72">
        <v>3</v>
      </c>
    </row>
    <row r="42" spans="16:29">
      <c r="P42" s="78">
        <f t="shared" ca="1" si="0"/>
        <v>29</v>
      </c>
      <c r="Q42" s="79">
        <f t="shared" ca="1" si="1"/>
        <v>0.74913382413083773</v>
      </c>
      <c r="R42" s="70">
        <f t="shared" ca="1" si="7"/>
        <v>9</v>
      </c>
      <c r="S42" s="71">
        <f t="shared" ca="1" si="7"/>
        <v>8</v>
      </c>
      <c r="T42" s="71">
        <f t="shared" ca="1" si="7"/>
        <v>7</v>
      </c>
      <c r="U42" s="71">
        <f t="shared" ca="1" si="7"/>
        <v>5</v>
      </c>
      <c r="V42" s="72">
        <f t="shared" ca="1" si="7"/>
        <v>6</v>
      </c>
      <c r="W42" s="72">
        <f t="shared" ca="1" si="3"/>
        <v>98756</v>
      </c>
      <c r="Y42" s="73">
        <v>2</v>
      </c>
      <c r="Z42" s="74">
        <v>4</v>
      </c>
      <c r="AA42" s="74">
        <v>5</v>
      </c>
      <c r="AB42" s="74">
        <v>3</v>
      </c>
      <c r="AC42" s="75">
        <v>1</v>
      </c>
    </row>
    <row r="43" spans="16:29">
      <c r="P43" s="78">
        <f t="shared" ca="1" si="0"/>
        <v>91</v>
      </c>
      <c r="Q43" s="79">
        <f t="shared" ca="1" si="1"/>
        <v>0.23554263626881322</v>
      </c>
      <c r="R43" s="70">
        <f t="shared" ca="1" si="7"/>
        <v>9</v>
      </c>
      <c r="S43" s="71">
        <f t="shared" ca="1" si="7"/>
        <v>7</v>
      </c>
      <c r="T43" s="71">
        <f t="shared" ca="1" si="7"/>
        <v>6</v>
      </c>
      <c r="U43" s="71">
        <f t="shared" ca="1" si="7"/>
        <v>5</v>
      </c>
      <c r="V43" s="72">
        <f t="shared" ca="1" si="7"/>
        <v>8</v>
      </c>
      <c r="W43" s="72">
        <f t="shared" ca="1" si="3"/>
        <v>97658</v>
      </c>
      <c r="Y43" s="67">
        <v>2</v>
      </c>
      <c r="Z43" s="68">
        <v>5</v>
      </c>
      <c r="AA43" s="68">
        <v>1</v>
      </c>
      <c r="AB43" s="68">
        <v>3</v>
      </c>
      <c r="AC43" s="69">
        <v>4</v>
      </c>
    </row>
    <row r="44" spans="16:29">
      <c r="P44" s="78">
        <f t="shared" ca="1" si="0"/>
        <v>24</v>
      </c>
      <c r="Q44" s="79">
        <f t="shared" ca="1" si="1"/>
        <v>0.82380924075430972</v>
      </c>
      <c r="R44" s="70">
        <f t="shared" ca="1" si="7"/>
        <v>9</v>
      </c>
      <c r="S44" s="71">
        <f t="shared" ca="1" si="7"/>
        <v>7</v>
      </c>
      <c r="T44" s="71">
        <f t="shared" ca="1" si="7"/>
        <v>6</v>
      </c>
      <c r="U44" s="71">
        <f t="shared" ca="1" si="7"/>
        <v>8</v>
      </c>
      <c r="V44" s="72">
        <f t="shared" ca="1" si="7"/>
        <v>5</v>
      </c>
      <c r="W44" s="72">
        <f t="shared" ca="1" si="3"/>
        <v>97685</v>
      </c>
      <c r="Y44" s="70">
        <v>2</v>
      </c>
      <c r="Z44" s="71">
        <v>5</v>
      </c>
      <c r="AA44" s="71">
        <v>1</v>
      </c>
      <c r="AB44" s="71">
        <v>4</v>
      </c>
      <c r="AC44" s="72">
        <v>3</v>
      </c>
    </row>
    <row r="45" spans="16:29">
      <c r="P45" s="78">
        <f t="shared" ca="1" si="0"/>
        <v>55</v>
      </c>
      <c r="Q45" s="79">
        <f t="shared" ca="1" si="1"/>
        <v>0.54485113540523411</v>
      </c>
      <c r="R45" s="70">
        <f t="shared" ca="1" si="7"/>
        <v>9</v>
      </c>
      <c r="S45" s="71">
        <f t="shared" ca="1" si="7"/>
        <v>7</v>
      </c>
      <c r="T45" s="71">
        <f t="shared" ca="1" si="7"/>
        <v>5</v>
      </c>
      <c r="U45" s="71">
        <f t="shared" ca="1" si="7"/>
        <v>6</v>
      </c>
      <c r="V45" s="72">
        <f t="shared" ca="1" si="7"/>
        <v>8</v>
      </c>
      <c r="W45" s="72">
        <f t="shared" ca="1" si="3"/>
        <v>97568</v>
      </c>
      <c r="Y45" s="70">
        <v>2</v>
      </c>
      <c r="Z45" s="71">
        <v>5</v>
      </c>
      <c r="AA45" s="71">
        <v>3</v>
      </c>
      <c r="AB45" s="71">
        <v>1</v>
      </c>
      <c r="AC45" s="72">
        <v>4</v>
      </c>
    </row>
    <row r="46" spans="16:29">
      <c r="P46" s="78">
        <f t="shared" ca="1" si="0"/>
        <v>110</v>
      </c>
      <c r="Q46" s="79">
        <f t="shared" ca="1" si="1"/>
        <v>0.10697100449788122</v>
      </c>
      <c r="R46" s="70">
        <f t="shared" ca="1" si="7"/>
        <v>9</v>
      </c>
      <c r="S46" s="71">
        <f t="shared" ca="1" si="7"/>
        <v>7</v>
      </c>
      <c r="T46" s="71">
        <f t="shared" ca="1" si="7"/>
        <v>5</v>
      </c>
      <c r="U46" s="71">
        <f t="shared" ca="1" si="7"/>
        <v>8</v>
      </c>
      <c r="V46" s="72">
        <f t="shared" ca="1" si="7"/>
        <v>6</v>
      </c>
      <c r="W46" s="72">
        <f t="shared" ca="1" si="3"/>
        <v>97586</v>
      </c>
      <c r="Y46" s="70">
        <v>2</v>
      </c>
      <c r="Z46" s="71">
        <v>5</v>
      </c>
      <c r="AA46" s="71">
        <v>3</v>
      </c>
      <c r="AB46" s="71">
        <v>4</v>
      </c>
      <c r="AC46" s="72">
        <v>1</v>
      </c>
    </row>
    <row r="47" spans="16:29">
      <c r="P47" s="78">
        <f t="shared" ca="1" si="0"/>
        <v>20</v>
      </c>
      <c r="Q47" s="79">
        <f t="shared" ca="1" si="1"/>
        <v>0.88469574046593924</v>
      </c>
      <c r="R47" s="70">
        <f t="shared" ca="1" si="7"/>
        <v>9</v>
      </c>
      <c r="S47" s="71">
        <f t="shared" ca="1" si="7"/>
        <v>7</v>
      </c>
      <c r="T47" s="71">
        <f t="shared" ca="1" si="7"/>
        <v>8</v>
      </c>
      <c r="U47" s="71">
        <f t="shared" ca="1" si="7"/>
        <v>6</v>
      </c>
      <c r="V47" s="72">
        <f t="shared" ca="1" si="7"/>
        <v>5</v>
      </c>
      <c r="W47" s="72">
        <f t="shared" ca="1" si="3"/>
        <v>97865</v>
      </c>
      <c r="Y47" s="70">
        <v>2</v>
      </c>
      <c r="Z47" s="71">
        <v>5</v>
      </c>
      <c r="AA47" s="71">
        <v>4</v>
      </c>
      <c r="AB47" s="71">
        <v>1</v>
      </c>
      <c r="AC47" s="72">
        <v>3</v>
      </c>
    </row>
    <row r="48" spans="16:29">
      <c r="P48" s="78">
        <f t="shared" ca="1" si="0"/>
        <v>67</v>
      </c>
      <c r="Q48" s="79">
        <f t="shared" ca="1" si="1"/>
        <v>0.42971919505506884</v>
      </c>
      <c r="R48" s="70">
        <f t="shared" ca="1" si="7"/>
        <v>9</v>
      </c>
      <c r="S48" s="71">
        <f t="shared" ca="1" si="7"/>
        <v>7</v>
      </c>
      <c r="T48" s="71">
        <f t="shared" ca="1" si="7"/>
        <v>8</v>
      </c>
      <c r="U48" s="71">
        <f t="shared" ca="1" si="7"/>
        <v>5</v>
      </c>
      <c r="V48" s="72">
        <f t="shared" ca="1" si="7"/>
        <v>6</v>
      </c>
      <c r="W48" s="72">
        <f t="shared" ca="1" si="3"/>
        <v>97856</v>
      </c>
      <c r="Y48" s="73">
        <v>2</v>
      </c>
      <c r="Z48" s="74">
        <v>5</v>
      </c>
      <c r="AA48" s="74">
        <v>4</v>
      </c>
      <c r="AB48" s="74">
        <v>3</v>
      </c>
      <c r="AC48" s="75">
        <v>1</v>
      </c>
    </row>
    <row r="49" spans="16:29">
      <c r="P49" s="78">
        <f t="shared" ca="1" si="0"/>
        <v>93</v>
      </c>
      <c r="Q49" s="79">
        <f t="shared" ca="1" si="1"/>
        <v>0.2217037207320498</v>
      </c>
      <c r="R49" s="70">
        <f t="shared" ca="1" si="7"/>
        <v>5</v>
      </c>
      <c r="S49" s="71">
        <f t="shared" ca="1" si="7"/>
        <v>6</v>
      </c>
      <c r="T49" s="71">
        <f t="shared" ca="1" si="7"/>
        <v>9</v>
      </c>
      <c r="U49" s="71">
        <f t="shared" ca="1" si="7"/>
        <v>8</v>
      </c>
      <c r="V49" s="72">
        <f t="shared" ca="1" si="7"/>
        <v>7</v>
      </c>
      <c r="W49" s="72">
        <f t="shared" ca="1" si="3"/>
        <v>56987</v>
      </c>
      <c r="Y49" s="67">
        <v>3</v>
      </c>
      <c r="Z49" s="68">
        <v>1</v>
      </c>
      <c r="AA49" s="68">
        <v>2</v>
      </c>
      <c r="AB49" s="68">
        <v>4</v>
      </c>
      <c r="AC49" s="69">
        <v>5</v>
      </c>
    </row>
    <row r="50" spans="16:29">
      <c r="P50" s="78">
        <f t="shared" ca="1" si="0"/>
        <v>97</v>
      </c>
      <c r="Q50" s="79">
        <f t="shared" ca="1" si="1"/>
        <v>0.18458717073968478</v>
      </c>
      <c r="R50" s="70">
        <f t="shared" ca="1" si="7"/>
        <v>5</v>
      </c>
      <c r="S50" s="71">
        <f t="shared" ca="1" si="7"/>
        <v>6</v>
      </c>
      <c r="T50" s="71">
        <f t="shared" ca="1" si="7"/>
        <v>9</v>
      </c>
      <c r="U50" s="71">
        <f t="shared" ca="1" si="7"/>
        <v>7</v>
      </c>
      <c r="V50" s="72">
        <f t="shared" ca="1" si="7"/>
        <v>8</v>
      </c>
      <c r="W50" s="72">
        <f t="shared" ca="1" si="3"/>
        <v>56978</v>
      </c>
      <c r="Y50" s="70">
        <v>3</v>
      </c>
      <c r="Z50" s="71">
        <v>1</v>
      </c>
      <c r="AA50" s="71">
        <v>2</v>
      </c>
      <c r="AB50" s="71">
        <v>5</v>
      </c>
      <c r="AC50" s="72">
        <v>4</v>
      </c>
    </row>
    <row r="51" spans="16:29">
      <c r="P51" s="78">
        <f t="shared" ca="1" si="0"/>
        <v>60</v>
      </c>
      <c r="Q51" s="79">
        <f t="shared" ca="1" si="1"/>
        <v>0.47893454592924201</v>
      </c>
      <c r="R51" s="70">
        <f t="shared" ca="1" si="7"/>
        <v>5</v>
      </c>
      <c r="S51" s="71">
        <f t="shared" ca="1" si="7"/>
        <v>6</v>
      </c>
      <c r="T51" s="71">
        <f t="shared" ca="1" si="7"/>
        <v>8</v>
      </c>
      <c r="U51" s="71">
        <f t="shared" ca="1" si="7"/>
        <v>9</v>
      </c>
      <c r="V51" s="72">
        <f t="shared" ca="1" si="7"/>
        <v>7</v>
      </c>
      <c r="W51" s="72">
        <f t="shared" ca="1" si="3"/>
        <v>56897</v>
      </c>
      <c r="Y51" s="70">
        <v>3</v>
      </c>
      <c r="Z51" s="71">
        <v>1</v>
      </c>
      <c r="AA51" s="71">
        <v>4</v>
      </c>
      <c r="AB51" s="71">
        <v>2</v>
      </c>
      <c r="AC51" s="72">
        <v>5</v>
      </c>
    </row>
    <row r="52" spans="16:29">
      <c r="P52" s="78">
        <f t="shared" ca="1" si="0"/>
        <v>64</v>
      </c>
      <c r="Q52" s="79">
        <f t="shared" ca="1" si="1"/>
        <v>0.45220742904655986</v>
      </c>
      <c r="R52" s="70">
        <f t="shared" ca="1" si="7"/>
        <v>5</v>
      </c>
      <c r="S52" s="71">
        <f t="shared" ca="1" si="7"/>
        <v>6</v>
      </c>
      <c r="T52" s="71">
        <f t="shared" ca="1" si="7"/>
        <v>8</v>
      </c>
      <c r="U52" s="71">
        <f t="shared" ca="1" si="7"/>
        <v>7</v>
      </c>
      <c r="V52" s="72">
        <f t="shared" ca="1" si="7"/>
        <v>9</v>
      </c>
      <c r="W52" s="72">
        <f t="shared" ca="1" si="3"/>
        <v>56879</v>
      </c>
      <c r="Y52" s="70">
        <v>3</v>
      </c>
      <c r="Z52" s="71">
        <v>1</v>
      </c>
      <c r="AA52" s="71">
        <v>4</v>
      </c>
      <c r="AB52" s="71">
        <v>5</v>
      </c>
      <c r="AC52" s="72">
        <v>2</v>
      </c>
    </row>
    <row r="53" spans="16:29">
      <c r="P53" s="78">
        <f t="shared" ca="1" si="0"/>
        <v>103</v>
      </c>
      <c r="Q53" s="79">
        <f t="shared" ca="1" si="1"/>
        <v>0.13590844361787158</v>
      </c>
      <c r="R53" s="70">
        <f t="shared" ca="1" si="7"/>
        <v>5</v>
      </c>
      <c r="S53" s="71">
        <f t="shared" ca="1" si="7"/>
        <v>6</v>
      </c>
      <c r="T53" s="71">
        <f t="shared" ca="1" si="7"/>
        <v>7</v>
      </c>
      <c r="U53" s="71">
        <f t="shared" ca="1" si="7"/>
        <v>9</v>
      </c>
      <c r="V53" s="72">
        <f t="shared" ca="1" si="7"/>
        <v>8</v>
      </c>
      <c r="W53" s="72">
        <f t="shared" ca="1" si="3"/>
        <v>56798</v>
      </c>
      <c r="Y53" s="70">
        <v>3</v>
      </c>
      <c r="Z53" s="71">
        <v>1</v>
      </c>
      <c r="AA53" s="71">
        <v>5</v>
      </c>
      <c r="AB53" s="71">
        <v>2</v>
      </c>
      <c r="AC53" s="72">
        <v>4</v>
      </c>
    </row>
    <row r="54" spans="16:29">
      <c r="P54" s="78">
        <f t="shared" ca="1" si="0"/>
        <v>53</v>
      </c>
      <c r="Q54" s="79">
        <f t="shared" ca="1" si="1"/>
        <v>0.55953915980181457</v>
      </c>
      <c r="R54" s="70">
        <f t="shared" ca="1" si="7"/>
        <v>5</v>
      </c>
      <c r="S54" s="71">
        <f t="shared" ca="1" si="7"/>
        <v>6</v>
      </c>
      <c r="T54" s="71">
        <f t="shared" ca="1" si="7"/>
        <v>7</v>
      </c>
      <c r="U54" s="71">
        <f t="shared" ca="1" si="7"/>
        <v>8</v>
      </c>
      <c r="V54" s="72">
        <f t="shared" ca="1" si="7"/>
        <v>9</v>
      </c>
      <c r="W54" s="72">
        <f t="shared" ca="1" si="3"/>
        <v>56789</v>
      </c>
      <c r="Y54" s="73">
        <v>3</v>
      </c>
      <c r="Z54" s="74">
        <v>1</v>
      </c>
      <c r="AA54" s="74">
        <v>5</v>
      </c>
      <c r="AB54" s="74">
        <v>4</v>
      </c>
      <c r="AC54" s="75">
        <v>2</v>
      </c>
    </row>
    <row r="55" spans="16:29">
      <c r="P55" s="78">
        <f t="shared" ca="1" si="0"/>
        <v>19</v>
      </c>
      <c r="Q55" s="79">
        <f t="shared" ca="1" si="1"/>
        <v>0.88559101927318029</v>
      </c>
      <c r="R55" s="70">
        <f t="shared" ca="1" si="7"/>
        <v>5</v>
      </c>
      <c r="S55" s="71">
        <f t="shared" ca="1" si="7"/>
        <v>9</v>
      </c>
      <c r="T55" s="71">
        <f t="shared" ca="1" si="7"/>
        <v>6</v>
      </c>
      <c r="U55" s="71">
        <f t="shared" ca="1" si="7"/>
        <v>8</v>
      </c>
      <c r="V55" s="72">
        <f t="shared" ca="1" si="7"/>
        <v>7</v>
      </c>
      <c r="W55" s="72">
        <f t="shared" ca="1" si="3"/>
        <v>59687</v>
      </c>
      <c r="Y55" s="67">
        <v>3</v>
      </c>
      <c r="Z55" s="68">
        <v>2</v>
      </c>
      <c r="AA55" s="68">
        <v>1</v>
      </c>
      <c r="AB55" s="68">
        <v>4</v>
      </c>
      <c r="AC55" s="69">
        <v>5</v>
      </c>
    </row>
    <row r="56" spans="16:29">
      <c r="P56" s="78">
        <f t="shared" ca="1" si="0"/>
        <v>105</v>
      </c>
      <c r="Q56" s="79">
        <f t="shared" ca="1" si="1"/>
        <v>0.13080168632822986</v>
      </c>
      <c r="R56" s="70">
        <f t="shared" ca="1" si="7"/>
        <v>5</v>
      </c>
      <c r="S56" s="71">
        <f t="shared" ca="1" si="7"/>
        <v>9</v>
      </c>
      <c r="T56" s="71">
        <f t="shared" ca="1" si="7"/>
        <v>6</v>
      </c>
      <c r="U56" s="71">
        <f t="shared" ca="1" si="7"/>
        <v>7</v>
      </c>
      <c r="V56" s="72">
        <f t="shared" ca="1" si="7"/>
        <v>8</v>
      </c>
      <c r="W56" s="72">
        <f t="shared" ca="1" si="3"/>
        <v>59678</v>
      </c>
      <c r="Y56" s="70">
        <v>3</v>
      </c>
      <c r="Z56" s="71">
        <v>2</v>
      </c>
      <c r="AA56" s="71">
        <v>1</v>
      </c>
      <c r="AB56" s="71">
        <v>5</v>
      </c>
      <c r="AC56" s="72">
        <v>4</v>
      </c>
    </row>
    <row r="57" spans="16:29">
      <c r="P57" s="78">
        <f t="shared" ca="1" si="0"/>
        <v>44</v>
      </c>
      <c r="Q57" s="79">
        <f t="shared" ca="1" si="1"/>
        <v>0.63662416601046212</v>
      </c>
      <c r="R57" s="70">
        <f t="shared" ca="1" si="7"/>
        <v>5</v>
      </c>
      <c r="S57" s="71">
        <f t="shared" ca="1" si="7"/>
        <v>9</v>
      </c>
      <c r="T57" s="71">
        <f t="shared" ca="1" si="7"/>
        <v>8</v>
      </c>
      <c r="U57" s="71">
        <f t="shared" ca="1" si="7"/>
        <v>6</v>
      </c>
      <c r="V57" s="72">
        <f t="shared" ca="1" si="7"/>
        <v>7</v>
      </c>
      <c r="W57" s="72">
        <f t="shared" ca="1" si="3"/>
        <v>59867</v>
      </c>
      <c r="Y57" s="70">
        <v>3</v>
      </c>
      <c r="Z57" s="71">
        <v>2</v>
      </c>
      <c r="AA57" s="71">
        <v>4</v>
      </c>
      <c r="AB57" s="71">
        <v>1</v>
      </c>
      <c r="AC57" s="72">
        <v>5</v>
      </c>
    </row>
    <row r="58" spans="16:29">
      <c r="P58" s="78">
        <f t="shared" ca="1" si="0"/>
        <v>85</v>
      </c>
      <c r="Q58" s="79">
        <f t="shared" ca="1" si="1"/>
        <v>0.27295262142497512</v>
      </c>
      <c r="R58" s="70">
        <f t="shared" ca="1" si="7"/>
        <v>5</v>
      </c>
      <c r="S58" s="71">
        <f t="shared" ca="1" si="7"/>
        <v>9</v>
      </c>
      <c r="T58" s="71">
        <f t="shared" ca="1" si="7"/>
        <v>8</v>
      </c>
      <c r="U58" s="71">
        <f t="shared" ca="1" si="7"/>
        <v>7</v>
      </c>
      <c r="V58" s="72">
        <f t="shared" ca="1" si="7"/>
        <v>6</v>
      </c>
      <c r="W58" s="72">
        <f t="shared" ca="1" si="3"/>
        <v>59876</v>
      </c>
      <c r="Y58" s="70">
        <v>3</v>
      </c>
      <c r="Z58" s="71">
        <v>2</v>
      </c>
      <c r="AA58" s="71">
        <v>4</v>
      </c>
      <c r="AB58" s="71">
        <v>5</v>
      </c>
      <c r="AC58" s="72">
        <v>1</v>
      </c>
    </row>
    <row r="59" spans="16:29">
      <c r="P59" s="78">
        <f t="shared" ca="1" si="0"/>
        <v>82</v>
      </c>
      <c r="Q59" s="79">
        <f t="shared" ca="1" si="1"/>
        <v>0.29627684104605834</v>
      </c>
      <c r="R59" s="70">
        <f t="shared" ca="1" si="7"/>
        <v>5</v>
      </c>
      <c r="S59" s="71">
        <f t="shared" ca="1" si="7"/>
        <v>9</v>
      </c>
      <c r="T59" s="71">
        <f t="shared" ca="1" si="7"/>
        <v>7</v>
      </c>
      <c r="U59" s="71">
        <f t="shared" ca="1" si="7"/>
        <v>6</v>
      </c>
      <c r="V59" s="72">
        <f t="shared" ca="1" si="7"/>
        <v>8</v>
      </c>
      <c r="W59" s="72">
        <f t="shared" ca="1" si="3"/>
        <v>59768</v>
      </c>
      <c r="Y59" s="70">
        <v>3</v>
      </c>
      <c r="Z59" s="71">
        <v>2</v>
      </c>
      <c r="AA59" s="71">
        <v>5</v>
      </c>
      <c r="AB59" s="71">
        <v>1</v>
      </c>
      <c r="AC59" s="72">
        <v>4</v>
      </c>
    </row>
    <row r="60" spans="16:29">
      <c r="P60" s="78">
        <f t="shared" ca="1" si="0"/>
        <v>36</v>
      </c>
      <c r="Q60" s="79">
        <f t="shared" ca="1" si="1"/>
        <v>0.68057193941257776</v>
      </c>
      <c r="R60" s="70">
        <f t="shared" ca="1" si="7"/>
        <v>5</v>
      </c>
      <c r="S60" s="71">
        <f t="shared" ca="1" si="7"/>
        <v>9</v>
      </c>
      <c r="T60" s="71">
        <f t="shared" ca="1" si="7"/>
        <v>7</v>
      </c>
      <c r="U60" s="71">
        <f t="shared" ca="1" si="7"/>
        <v>8</v>
      </c>
      <c r="V60" s="72">
        <f t="shared" ca="1" si="7"/>
        <v>6</v>
      </c>
      <c r="W60" s="72">
        <f t="shared" ca="1" si="3"/>
        <v>59786</v>
      </c>
      <c r="Y60" s="73">
        <v>3</v>
      </c>
      <c r="Z60" s="74">
        <v>2</v>
      </c>
      <c r="AA60" s="74">
        <v>5</v>
      </c>
      <c r="AB60" s="74">
        <v>4</v>
      </c>
      <c r="AC60" s="75">
        <v>1</v>
      </c>
    </row>
    <row r="61" spans="16:29">
      <c r="P61" s="78">
        <f t="shared" ca="1" si="0"/>
        <v>87</v>
      </c>
      <c r="Q61" s="79">
        <f t="shared" ca="1" si="1"/>
        <v>0.26062183496092295</v>
      </c>
      <c r="R61" s="70">
        <f t="shared" ca="1" si="7"/>
        <v>5</v>
      </c>
      <c r="S61" s="71">
        <f t="shared" ca="1" si="7"/>
        <v>8</v>
      </c>
      <c r="T61" s="71">
        <f t="shared" ca="1" si="7"/>
        <v>6</v>
      </c>
      <c r="U61" s="71">
        <f t="shared" ca="1" si="7"/>
        <v>9</v>
      </c>
      <c r="V61" s="72">
        <f t="shared" ca="1" si="7"/>
        <v>7</v>
      </c>
      <c r="W61" s="72">
        <f t="shared" ca="1" si="3"/>
        <v>58697</v>
      </c>
      <c r="Y61" s="67">
        <v>3</v>
      </c>
      <c r="Z61" s="68">
        <v>4</v>
      </c>
      <c r="AA61" s="68">
        <v>1</v>
      </c>
      <c r="AB61" s="68">
        <v>2</v>
      </c>
      <c r="AC61" s="69">
        <v>5</v>
      </c>
    </row>
    <row r="62" spans="16:29">
      <c r="P62" s="78">
        <f t="shared" ca="1" si="0"/>
        <v>42</v>
      </c>
      <c r="Q62" s="79">
        <f t="shared" ca="1" si="1"/>
        <v>0.65430710656876268</v>
      </c>
      <c r="R62" s="70">
        <f t="shared" ca="1" si="7"/>
        <v>5</v>
      </c>
      <c r="S62" s="71">
        <f t="shared" ca="1" si="7"/>
        <v>8</v>
      </c>
      <c r="T62" s="71">
        <f t="shared" ca="1" si="7"/>
        <v>6</v>
      </c>
      <c r="U62" s="71">
        <f t="shared" ca="1" si="7"/>
        <v>7</v>
      </c>
      <c r="V62" s="72">
        <f t="shared" ca="1" si="7"/>
        <v>9</v>
      </c>
      <c r="W62" s="72">
        <f t="shared" ca="1" si="3"/>
        <v>58679</v>
      </c>
      <c r="Y62" s="70">
        <v>3</v>
      </c>
      <c r="Z62" s="71">
        <v>4</v>
      </c>
      <c r="AA62" s="71">
        <v>1</v>
      </c>
      <c r="AB62" s="71">
        <v>5</v>
      </c>
      <c r="AC62" s="72">
        <v>2</v>
      </c>
    </row>
    <row r="63" spans="16:29">
      <c r="P63" s="78">
        <f t="shared" ca="1" si="0"/>
        <v>14</v>
      </c>
      <c r="Q63" s="79">
        <f t="shared" ca="1" si="1"/>
        <v>0.91321757561314398</v>
      </c>
      <c r="R63" s="70">
        <f t="shared" ca="1" si="7"/>
        <v>5</v>
      </c>
      <c r="S63" s="71">
        <f t="shared" ca="1" si="7"/>
        <v>8</v>
      </c>
      <c r="T63" s="71">
        <f t="shared" ca="1" si="7"/>
        <v>9</v>
      </c>
      <c r="U63" s="71">
        <f t="shared" ca="1" si="7"/>
        <v>6</v>
      </c>
      <c r="V63" s="72">
        <f t="shared" ca="1" si="7"/>
        <v>7</v>
      </c>
      <c r="W63" s="72">
        <f t="shared" ca="1" si="3"/>
        <v>58967</v>
      </c>
      <c r="Y63" s="70">
        <v>3</v>
      </c>
      <c r="Z63" s="71">
        <v>4</v>
      </c>
      <c r="AA63" s="71">
        <v>2</v>
      </c>
      <c r="AB63" s="71">
        <v>1</v>
      </c>
      <c r="AC63" s="72">
        <v>5</v>
      </c>
    </row>
    <row r="64" spans="16:29">
      <c r="P64" s="78">
        <f t="shared" ca="1" si="0"/>
        <v>61</v>
      </c>
      <c r="Q64" s="79">
        <f t="shared" ca="1" si="1"/>
        <v>0.47483360195017354</v>
      </c>
      <c r="R64" s="70">
        <f t="shared" ca="1" si="7"/>
        <v>5</v>
      </c>
      <c r="S64" s="71">
        <f t="shared" ca="1" si="7"/>
        <v>8</v>
      </c>
      <c r="T64" s="71">
        <f t="shared" ca="1" si="7"/>
        <v>9</v>
      </c>
      <c r="U64" s="71">
        <f t="shared" ca="1" si="7"/>
        <v>7</v>
      </c>
      <c r="V64" s="72">
        <f t="shared" ca="1" si="7"/>
        <v>6</v>
      </c>
      <c r="W64" s="72">
        <f t="shared" ca="1" si="3"/>
        <v>58976</v>
      </c>
      <c r="Y64" s="70">
        <v>3</v>
      </c>
      <c r="Z64" s="71">
        <v>4</v>
      </c>
      <c r="AA64" s="71">
        <v>2</v>
      </c>
      <c r="AB64" s="71">
        <v>5</v>
      </c>
      <c r="AC64" s="72">
        <v>1</v>
      </c>
    </row>
    <row r="65" spans="16:29">
      <c r="P65" s="78">
        <f t="shared" ca="1" si="0"/>
        <v>80</v>
      </c>
      <c r="Q65" s="79">
        <f t="shared" ca="1" si="1"/>
        <v>0.31123726463246526</v>
      </c>
      <c r="R65" s="70">
        <f t="shared" ca="1" si="7"/>
        <v>5</v>
      </c>
      <c r="S65" s="71">
        <f t="shared" ca="1" si="7"/>
        <v>8</v>
      </c>
      <c r="T65" s="71">
        <f t="shared" ca="1" si="7"/>
        <v>7</v>
      </c>
      <c r="U65" s="71">
        <f t="shared" ca="1" si="7"/>
        <v>6</v>
      </c>
      <c r="V65" s="72">
        <f t="shared" ca="1" si="7"/>
        <v>9</v>
      </c>
      <c r="W65" s="72">
        <f t="shared" ca="1" si="3"/>
        <v>58769</v>
      </c>
      <c r="Y65" s="70">
        <v>3</v>
      </c>
      <c r="Z65" s="71">
        <v>4</v>
      </c>
      <c r="AA65" s="71">
        <v>5</v>
      </c>
      <c r="AB65" s="71">
        <v>1</v>
      </c>
      <c r="AC65" s="72">
        <v>2</v>
      </c>
    </row>
    <row r="66" spans="16:29">
      <c r="P66" s="78">
        <f t="shared" ref="P66:P120" ca="1" si="8">IF(Q66&lt;&gt;"",RANK(Q66,$Q$1:$Q$120),"")</f>
        <v>104</v>
      </c>
      <c r="Q66" s="79">
        <f t="shared" ref="Q66:Q120" ca="1" si="9">IF(W66&lt;10000,"",RAND())</f>
        <v>0.13213436467527739</v>
      </c>
      <c r="R66" s="70">
        <f t="shared" ca="1" si="7"/>
        <v>5</v>
      </c>
      <c r="S66" s="71">
        <f t="shared" ca="1" si="7"/>
        <v>8</v>
      </c>
      <c r="T66" s="71">
        <f t="shared" ca="1" si="7"/>
        <v>7</v>
      </c>
      <c r="U66" s="71">
        <f t="shared" ca="1" si="7"/>
        <v>9</v>
      </c>
      <c r="V66" s="72">
        <f t="shared" ca="1" si="7"/>
        <v>6</v>
      </c>
      <c r="W66" s="72">
        <f t="shared" ref="W66:W120" ca="1" si="10">R66*10000+S66*1000+T66*100+U66*10+V66</f>
        <v>58796</v>
      </c>
      <c r="Y66" s="73">
        <v>3</v>
      </c>
      <c r="Z66" s="74">
        <v>4</v>
      </c>
      <c r="AA66" s="74">
        <v>5</v>
      </c>
      <c r="AB66" s="74">
        <v>2</v>
      </c>
      <c r="AC66" s="75">
        <v>1</v>
      </c>
    </row>
    <row r="67" spans="16:29">
      <c r="P67" s="78">
        <f t="shared" ca="1" si="8"/>
        <v>109</v>
      </c>
      <c r="Q67" s="79">
        <f t="shared" ca="1" si="9"/>
        <v>0.11106342605391206</v>
      </c>
      <c r="R67" s="70">
        <f t="shared" ca="1" si="7"/>
        <v>5</v>
      </c>
      <c r="S67" s="71">
        <f t="shared" ca="1" si="7"/>
        <v>7</v>
      </c>
      <c r="T67" s="71">
        <f t="shared" ca="1" si="7"/>
        <v>6</v>
      </c>
      <c r="U67" s="71">
        <f t="shared" ca="1" si="7"/>
        <v>9</v>
      </c>
      <c r="V67" s="72">
        <f t="shared" ca="1" si="7"/>
        <v>8</v>
      </c>
      <c r="W67" s="72">
        <f t="shared" ca="1" si="10"/>
        <v>57698</v>
      </c>
      <c r="Y67" s="67">
        <v>3</v>
      </c>
      <c r="Z67" s="68">
        <v>5</v>
      </c>
      <c r="AA67" s="68">
        <v>1</v>
      </c>
      <c r="AB67" s="68">
        <v>2</v>
      </c>
      <c r="AC67" s="69">
        <v>4</v>
      </c>
    </row>
    <row r="68" spans="16:29">
      <c r="P68" s="78">
        <f t="shared" ca="1" si="8"/>
        <v>117</v>
      </c>
      <c r="Q68" s="79">
        <f t="shared" ca="1" si="9"/>
        <v>4.2404009546554322E-2</v>
      </c>
      <c r="R68" s="70">
        <f t="shared" ca="1" si="7"/>
        <v>5</v>
      </c>
      <c r="S68" s="71">
        <f t="shared" ca="1" si="7"/>
        <v>7</v>
      </c>
      <c r="T68" s="71">
        <f t="shared" ca="1" si="7"/>
        <v>6</v>
      </c>
      <c r="U68" s="71">
        <f t="shared" ca="1" si="7"/>
        <v>8</v>
      </c>
      <c r="V68" s="72">
        <f t="shared" ca="1" si="7"/>
        <v>9</v>
      </c>
      <c r="W68" s="72">
        <f t="shared" ca="1" si="10"/>
        <v>57689</v>
      </c>
      <c r="Y68" s="70">
        <v>3</v>
      </c>
      <c r="Z68" s="71">
        <v>5</v>
      </c>
      <c r="AA68" s="71">
        <v>1</v>
      </c>
      <c r="AB68" s="71">
        <v>4</v>
      </c>
      <c r="AC68" s="72">
        <v>2</v>
      </c>
    </row>
    <row r="69" spans="16:29">
      <c r="P69" s="78">
        <f t="shared" ca="1" si="8"/>
        <v>1</v>
      </c>
      <c r="Q69" s="79">
        <f t="shared" ca="1" si="9"/>
        <v>0.99926244975532896</v>
      </c>
      <c r="R69" s="70">
        <f t="shared" ca="1" si="7"/>
        <v>5</v>
      </c>
      <c r="S69" s="71">
        <f t="shared" ca="1" si="7"/>
        <v>7</v>
      </c>
      <c r="T69" s="71">
        <f t="shared" ca="1" si="7"/>
        <v>9</v>
      </c>
      <c r="U69" s="71">
        <f t="shared" ca="1" si="7"/>
        <v>6</v>
      </c>
      <c r="V69" s="72">
        <f t="shared" ca="1" si="7"/>
        <v>8</v>
      </c>
      <c r="W69" s="72">
        <f t="shared" ca="1" si="10"/>
        <v>57968</v>
      </c>
      <c r="Y69" s="70">
        <v>3</v>
      </c>
      <c r="Z69" s="71">
        <v>5</v>
      </c>
      <c r="AA69" s="71">
        <v>2</v>
      </c>
      <c r="AB69" s="71">
        <v>1</v>
      </c>
      <c r="AC69" s="72">
        <v>4</v>
      </c>
    </row>
    <row r="70" spans="16:29">
      <c r="P70" s="78">
        <f t="shared" ca="1" si="8"/>
        <v>107</v>
      </c>
      <c r="Q70" s="79">
        <f t="shared" ca="1" si="9"/>
        <v>0.11590497721811566</v>
      </c>
      <c r="R70" s="70">
        <f t="shared" ca="1" si="7"/>
        <v>5</v>
      </c>
      <c r="S70" s="71">
        <f t="shared" ca="1" si="7"/>
        <v>7</v>
      </c>
      <c r="T70" s="71">
        <f t="shared" ca="1" si="7"/>
        <v>9</v>
      </c>
      <c r="U70" s="71">
        <f t="shared" ca="1" si="7"/>
        <v>8</v>
      </c>
      <c r="V70" s="72">
        <f t="shared" ca="1" si="7"/>
        <v>6</v>
      </c>
      <c r="W70" s="72">
        <f t="shared" ca="1" si="10"/>
        <v>57986</v>
      </c>
      <c r="Y70" s="70">
        <v>3</v>
      </c>
      <c r="Z70" s="71">
        <v>5</v>
      </c>
      <c r="AA70" s="71">
        <v>2</v>
      </c>
      <c r="AB70" s="71">
        <v>4</v>
      </c>
      <c r="AC70" s="72">
        <v>1</v>
      </c>
    </row>
    <row r="71" spans="16:29">
      <c r="P71" s="78">
        <f t="shared" ca="1" si="8"/>
        <v>54</v>
      </c>
      <c r="Q71" s="79">
        <f t="shared" ca="1" si="9"/>
        <v>0.55845360167303437</v>
      </c>
      <c r="R71" s="70">
        <f t="shared" ca="1" si="7"/>
        <v>5</v>
      </c>
      <c r="S71" s="71">
        <f t="shared" ca="1" si="7"/>
        <v>7</v>
      </c>
      <c r="T71" s="71">
        <f t="shared" ca="1" si="7"/>
        <v>8</v>
      </c>
      <c r="U71" s="71">
        <f t="shared" ca="1" si="7"/>
        <v>6</v>
      </c>
      <c r="V71" s="72">
        <f t="shared" ca="1" si="7"/>
        <v>9</v>
      </c>
      <c r="W71" s="72">
        <f t="shared" ca="1" si="10"/>
        <v>57869</v>
      </c>
      <c r="Y71" s="70">
        <v>3</v>
      </c>
      <c r="Z71" s="71">
        <v>5</v>
      </c>
      <c r="AA71" s="71">
        <v>4</v>
      </c>
      <c r="AB71" s="71">
        <v>1</v>
      </c>
      <c r="AC71" s="72">
        <v>2</v>
      </c>
    </row>
    <row r="72" spans="16:29">
      <c r="P72" s="78">
        <f t="shared" ca="1" si="8"/>
        <v>112</v>
      </c>
      <c r="Q72" s="79">
        <f t="shared" ca="1" si="9"/>
        <v>8.4068244462721098E-2</v>
      </c>
      <c r="R72" s="70">
        <f t="shared" ca="1" si="7"/>
        <v>5</v>
      </c>
      <c r="S72" s="71">
        <f t="shared" ca="1" si="7"/>
        <v>7</v>
      </c>
      <c r="T72" s="71">
        <f t="shared" ca="1" si="7"/>
        <v>8</v>
      </c>
      <c r="U72" s="71">
        <f t="shared" ca="1" si="7"/>
        <v>9</v>
      </c>
      <c r="V72" s="72">
        <f t="shared" ca="1" si="7"/>
        <v>6</v>
      </c>
      <c r="W72" s="72">
        <f t="shared" ca="1" si="10"/>
        <v>57896</v>
      </c>
      <c r="Y72" s="73">
        <v>3</v>
      </c>
      <c r="Z72" s="74">
        <v>5</v>
      </c>
      <c r="AA72" s="74">
        <v>4</v>
      </c>
      <c r="AB72" s="74">
        <v>2</v>
      </c>
      <c r="AC72" s="75">
        <v>1</v>
      </c>
    </row>
    <row r="73" spans="16:29">
      <c r="P73" s="78">
        <f t="shared" ca="1" si="8"/>
        <v>35</v>
      </c>
      <c r="Q73" s="79">
        <f t="shared" ca="1" si="9"/>
        <v>0.69588122366245475</v>
      </c>
      <c r="R73" s="70">
        <f t="shared" ca="1" si="7"/>
        <v>8</v>
      </c>
      <c r="S73" s="71">
        <f t="shared" ca="1" si="7"/>
        <v>6</v>
      </c>
      <c r="T73" s="71">
        <f t="shared" ca="1" si="7"/>
        <v>9</v>
      </c>
      <c r="U73" s="71">
        <f t="shared" ca="1" si="7"/>
        <v>5</v>
      </c>
      <c r="V73" s="72">
        <f t="shared" ca="1" si="7"/>
        <v>7</v>
      </c>
      <c r="W73" s="72">
        <f t="shared" ca="1" si="10"/>
        <v>86957</v>
      </c>
      <c r="Y73" s="67">
        <v>4</v>
      </c>
      <c r="Z73" s="68">
        <v>1</v>
      </c>
      <c r="AA73" s="68">
        <v>2</v>
      </c>
      <c r="AB73" s="68">
        <v>3</v>
      </c>
      <c r="AC73" s="69">
        <v>5</v>
      </c>
    </row>
    <row r="74" spans="16:29">
      <c r="P74" s="78">
        <f t="shared" ca="1" si="8"/>
        <v>9</v>
      </c>
      <c r="Q74" s="79">
        <f t="shared" ca="1" si="9"/>
        <v>0.94080462747084681</v>
      </c>
      <c r="R74" s="70">
        <f t="shared" ca="1" si="7"/>
        <v>8</v>
      </c>
      <c r="S74" s="71">
        <f t="shared" ca="1" si="7"/>
        <v>6</v>
      </c>
      <c r="T74" s="71">
        <f t="shared" ca="1" si="7"/>
        <v>9</v>
      </c>
      <c r="U74" s="71">
        <f t="shared" ca="1" si="7"/>
        <v>7</v>
      </c>
      <c r="V74" s="72">
        <f t="shared" ca="1" si="7"/>
        <v>5</v>
      </c>
      <c r="W74" s="72">
        <f t="shared" ca="1" si="10"/>
        <v>86975</v>
      </c>
      <c r="Y74" s="70">
        <v>4</v>
      </c>
      <c r="Z74" s="71">
        <v>1</v>
      </c>
      <c r="AA74" s="71">
        <v>2</v>
      </c>
      <c r="AB74" s="71">
        <v>5</v>
      </c>
      <c r="AC74" s="72">
        <v>3</v>
      </c>
    </row>
    <row r="75" spans="16:29">
      <c r="P75" s="78">
        <f t="shared" ca="1" si="8"/>
        <v>31</v>
      </c>
      <c r="Q75" s="79">
        <f t="shared" ca="1" si="9"/>
        <v>0.73762180252962539</v>
      </c>
      <c r="R75" s="70">
        <f t="shared" ca="1" si="7"/>
        <v>8</v>
      </c>
      <c r="S75" s="71">
        <f t="shared" ca="1" si="7"/>
        <v>6</v>
      </c>
      <c r="T75" s="71">
        <f t="shared" ca="1" si="7"/>
        <v>5</v>
      </c>
      <c r="U75" s="71">
        <f t="shared" ca="1" si="7"/>
        <v>9</v>
      </c>
      <c r="V75" s="72">
        <f t="shared" ca="1" si="7"/>
        <v>7</v>
      </c>
      <c r="W75" s="72">
        <f t="shared" ca="1" si="10"/>
        <v>86597</v>
      </c>
      <c r="Y75" s="70">
        <v>4</v>
      </c>
      <c r="Z75" s="71">
        <v>1</v>
      </c>
      <c r="AA75" s="71">
        <v>3</v>
      </c>
      <c r="AB75" s="71">
        <v>2</v>
      </c>
      <c r="AC75" s="72">
        <v>5</v>
      </c>
    </row>
    <row r="76" spans="16:29">
      <c r="P76" s="78">
        <f t="shared" ca="1" si="8"/>
        <v>77</v>
      </c>
      <c r="Q76" s="79">
        <f t="shared" ca="1" si="9"/>
        <v>0.33287524175813565</v>
      </c>
      <c r="R76" s="70">
        <f t="shared" ca="1" si="7"/>
        <v>8</v>
      </c>
      <c r="S76" s="71">
        <f t="shared" ca="1" si="7"/>
        <v>6</v>
      </c>
      <c r="T76" s="71">
        <f t="shared" ca="1" si="7"/>
        <v>5</v>
      </c>
      <c r="U76" s="71">
        <f t="shared" ca="1" si="7"/>
        <v>7</v>
      </c>
      <c r="V76" s="72">
        <f t="shared" ca="1" si="7"/>
        <v>9</v>
      </c>
      <c r="W76" s="72">
        <f t="shared" ca="1" si="10"/>
        <v>86579</v>
      </c>
      <c r="Y76" s="70">
        <v>4</v>
      </c>
      <c r="Z76" s="71">
        <v>1</v>
      </c>
      <c r="AA76" s="71">
        <v>3</v>
      </c>
      <c r="AB76" s="71">
        <v>5</v>
      </c>
      <c r="AC76" s="72">
        <v>2</v>
      </c>
    </row>
    <row r="77" spans="16:29">
      <c r="P77" s="78">
        <f t="shared" ca="1" si="8"/>
        <v>102</v>
      </c>
      <c r="Q77" s="79">
        <f t="shared" ca="1" si="9"/>
        <v>0.16463040455503108</v>
      </c>
      <c r="R77" s="70">
        <f t="shared" ca="1" si="7"/>
        <v>8</v>
      </c>
      <c r="S77" s="71">
        <f t="shared" ca="1" si="7"/>
        <v>6</v>
      </c>
      <c r="T77" s="71">
        <f t="shared" ca="1" si="7"/>
        <v>7</v>
      </c>
      <c r="U77" s="71">
        <f t="shared" ca="1" si="7"/>
        <v>9</v>
      </c>
      <c r="V77" s="72">
        <f t="shared" ca="1" si="7"/>
        <v>5</v>
      </c>
      <c r="W77" s="72">
        <f t="shared" ca="1" si="10"/>
        <v>86795</v>
      </c>
      <c r="Y77" s="70">
        <v>4</v>
      </c>
      <c r="Z77" s="71">
        <v>1</v>
      </c>
      <c r="AA77" s="71">
        <v>5</v>
      </c>
      <c r="AB77" s="71">
        <v>2</v>
      </c>
      <c r="AC77" s="72">
        <v>3</v>
      </c>
    </row>
    <row r="78" spans="16:29">
      <c r="P78" s="78">
        <f t="shared" ca="1" si="8"/>
        <v>76</v>
      </c>
      <c r="Q78" s="79">
        <f t="shared" ca="1" si="9"/>
        <v>0.36163233082596868</v>
      </c>
      <c r="R78" s="70">
        <f t="shared" ca="1" si="7"/>
        <v>8</v>
      </c>
      <c r="S78" s="71">
        <f t="shared" ca="1" si="7"/>
        <v>6</v>
      </c>
      <c r="T78" s="71">
        <f t="shared" ca="1" si="7"/>
        <v>7</v>
      </c>
      <c r="U78" s="71">
        <f t="shared" ca="1" si="7"/>
        <v>5</v>
      </c>
      <c r="V78" s="72">
        <f t="shared" ca="1" si="7"/>
        <v>9</v>
      </c>
      <c r="W78" s="72">
        <f t="shared" ca="1" si="10"/>
        <v>86759</v>
      </c>
      <c r="Y78" s="73">
        <v>4</v>
      </c>
      <c r="Z78" s="74">
        <v>1</v>
      </c>
      <c r="AA78" s="74">
        <v>5</v>
      </c>
      <c r="AB78" s="74">
        <v>3</v>
      </c>
      <c r="AC78" s="75">
        <v>2</v>
      </c>
    </row>
    <row r="79" spans="16:29">
      <c r="P79" s="78">
        <f t="shared" ca="1" si="8"/>
        <v>73</v>
      </c>
      <c r="Q79" s="79">
        <f t="shared" ca="1" si="9"/>
        <v>0.37854386405696938</v>
      </c>
      <c r="R79" s="70">
        <f t="shared" ca="1" si="7"/>
        <v>8</v>
      </c>
      <c r="S79" s="71">
        <f t="shared" ca="1" si="7"/>
        <v>9</v>
      </c>
      <c r="T79" s="71">
        <f t="shared" ca="1" si="7"/>
        <v>6</v>
      </c>
      <c r="U79" s="71">
        <f t="shared" ca="1" si="7"/>
        <v>5</v>
      </c>
      <c r="V79" s="72">
        <f t="shared" ca="1" si="7"/>
        <v>7</v>
      </c>
      <c r="W79" s="72">
        <f t="shared" ca="1" si="10"/>
        <v>89657</v>
      </c>
      <c r="Y79" s="67">
        <v>4</v>
      </c>
      <c r="Z79" s="68">
        <v>2</v>
      </c>
      <c r="AA79" s="68">
        <v>1</v>
      </c>
      <c r="AB79" s="68">
        <v>3</v>
      </c>
      <c r="AC79" s="69">
        <v>5</v>
      </c>
    </row>
    <row r="80" spans="16:29">
      <c r="P80" s="78">
        <f t="shared" ca="1" si="8"/>
        <v>16</v>
      </c>
      <c r="Q80" s="79">
        <f t="shared" ca="1" si="9"/>
        <v>0.90706059254608884</v>
      </c>
      <c r="R80" s="70">
        <f t="shared" ca="1" si="7"/>
        <v>8</v>
      </c>
      <c r="S80" s="71">
        <f t="shared" ca="1" si="7"/>
        <v>9</v>
      </c>
      <c r="T80" s="71">
        <f t="shared" ca="1" si="7"/>
        <v>6</v>
      </c>
      <c r="U80" s="71">
        <f t="shared" ca="1" si="7"/>
        <v>7</v>
      </c>
      <c r="V80" s="72">
        <f t="shared" ca="1" si="7"/>
        <v>5</v>
      </c>
      <c r="W80" s="72">
        <f t="shared" ca="1" si="10"/>
        <v>89675</v>
      </c>
      <c r="Y80" s="70">
        <v>4</v>
      </c>
      <c r="Z80" s="71">
        <v>2</v>
      </c>
      <c r="AA80" s="71">
        <v>1</v>
      </c>
      <c r="AB80" s="71">
        <v>5</v>
      </c>
      <c r="AC80" s="72">
        <v>3</v>
      </c>
    </row>
    <row r="81" spans="16:29">
      <c r="P81" s="78">
        <f t="shared" ca="1" si="8"/>
        <v>89</v>
      </c>
      <c r="Q81" s="79">
        <f t="shared" ca="1" si="9"/>
        <v>0.25424633280299125</v>
      </c>
      <c r="R81" s="70">
        <f t="shared" ca="1" si="7"/>
        <v>8</v>
      </c>
      <c r="S81" s="71">
        <f t="shared" ca="1" si="7"/>
        <v>9</v>
      </c>
      <c r="T81" s="71">
        <f t="shared" ca="1" si="7"/>
        <v>5</v>
      </c>
      <c r="U81" s="71">
        <f t="shared" ca="1" si="7"/>
        <v>6</v>
      </c>
      <c r="V81" s="72">
        <f t="shared" ca="1" si="7"/>
        <v>7</v>
      </c>
      <c r="W81" s="72">
        <f t="shared" ca="1" si="10"/>
        <v>89567</v>
      </c>
      <c r="Y81" s="70">
        <v>4</v>
      </c>
      <c r="Z81" s="71">
        <v>2</v>
      </c>
      <c r="AA81" s="71">
        <v>3</v>
      </c>
      <c r="AB81" s="71">
        <v>1</v>
      </c>
      <c r="AC81" s="72">
        <v>5</v>
      </c>
    </row>
    <row r="82" spans="16:29">
      <c r="P82" s="78">
        <f t="shared" ca="1" si="8"/>
        <v>43</v>
      </c>
      <c r="Q82" s="79">
        <f t="shared" ca="1" si="9"/>
        <v>0.6499342079314625</v>
      </c>
      <c r="R82" s="70">
        <f t="shared" ca="1" si="7"/>
        <v>8</v>
      </c>
      <c r="S82" s="71">
        <f t="shared" ca="1" si="7"/>
        <v>9</v>
      </c>
      <c r="T82" s="71">
        <f t="shared" ca="1" si="7"/>
        <v>5</v>
      </c>
      <c r="U82" s="71">
        <f t="shared" ca="1" si="7"/>
        <v>7</v>
      </c>
      <c r="V82" s="72">
        <f t="shared" ca="1" si="7"/>
        <v>6</v>
      </c>
      <c r="W82" s="72">
        <f t="shared" ca="1" si="10"/>
        <v>89576</v>
      </c>
      <c r="Y82" s="70">
        <v>4</v>
      </c>
      <c r="Z82" s="71">
        <v>2</v>
      </c>
      <c r="AA82" s="71">
        <v>3</v>
      </c>
      <c r="AB82" s="71">
        <v>5</v>
      </c>
      <c r="AC82" s="72">
        <v>1</v>
      </c>
    </row>
    <row r="83" spans="16:29">
      <c r="P83" s="78">
        <f t="shared" ca="1" si="8"/>
        <v>115</v>
      </c>
      <c r="Q83" s="79">
        <f t="shared" ca="1" si="9"/>
        <v>5.8749784640208746E-2</v>
      </c>
      <c r="R83" s="70">
        <f t="shared" ca="1" si="7"/>
        <v>8</v>
      </c>
      <c r="S83" s="71">
        <f t="shared" ca="1" si="7"/>
        <v>9</v>
      </c>
      <c r="T83" s="71">
        <f t="shared" ca="1" si="7"/>
        <v>7</v>
      </c>
      <c r="U83" s="71">
        <f t="shared" ca="1" si="7"/>
        <v>6</v>
      </c>
      <c r="V83" s="72">
        <f t="shared" ca="1" si="7"/>
        <v>5</v>
      </c>
      <c r="W83" s="72">
        <f t="shared" ca="1" si="10"/>
        <v>89765</v>
      </c>
      <c r="Y83" s="70">
        <v>4</v>
      </c>
      <c r="Z83" s="71">
        <v>2</v>
      </c>
      <c r="AA83" s="71">
        <v>5</v>
      </c>
      <c r="AB83" s="71">
        <v>1</v>
      </c>
      <c r="AC83" s="72">
        <v>3</v>
      </c>
    </row>
    <row r="84" spans="16:29">
      <c r="P84" s="78">
        <f t="shared" ca="1" si="8"/>
        <v>48</v>
      </c>
      <c r="Q84" s="79">
        <f t="shared" ca="1" si="9"/>
        <v>0.60236610396382406</v>
      </c>
      <c r="R84" s="70">
        <f t="shared" ca="1" si="7"/>
        <v>8</v>
      </c>
      <c r="S84" s="71">
        <f t="shared" ca="1" si="7"/>
        <v>9</v>
      </c>
      <c r="T84" s="71">
        <f t="shared" ca="1" si="7"/>
        <v>7</v>
      </c>
      <c r="U84" s="71">
        <f t="shared" ca="1" si="7"/>
        <v>5</v>
      </c>
      <c r="V84" s="72">
        <f t="shared" ca="1" si="7"/>
        <v>6</v>
      </c>
      <c r="W84" s="72">
        <f t="shared" ca="1" si="10"/>
        <v>89756</v>
      </c>
      <c r="Y84" s="73">
        <v>4</v>
      </c>
      <c r="Z84" s="74">
        <v>2</v>
      </c>
      <c r="AA84" s="74">
        <v>5</v>
      </c>
      <c r="AB84" s="74">
        <v>3</v>
      </c>
      <c r="AC84" s="75">
        <v>1</v>
      </c>
    </row>
    <row r="85" spans="16:29">
      <c r="P85" s="78">
        <f t="shared" ca="1" si="8"/>
        <v>3</v>
      </c>
      <c r="Q85" s="79">
        <f t="shared" ca="1" si="9"/>
        <v>0.98388867664038637</v>
      </c>
      <c r="R85" s="70">
        <f t="shared" ca="1" si="7"/>
        <v>8</v>
      </c>
      <c r="S85" s="71">
        <f t="shared" ca="1" si="7"/>
        <v>5</v>
      </c>
      <c r="T85" s="71">
        <f t="shared" ca="1" si="7"/>
        <v>6</v>
      </c>
      <c r="U85" s="71">
        <f t="shared" ca="1" si="7"/>
        <v>9</v>
      </c>
      <c r="V85" s="72">
        <f t="shared" ca="1" si="7"/>
        <v>7</v>
      </c>
      <c r="W85" s="72">
        <f t="shared" ca="1" si="10"/>
        <v>85697</v>
      </c>
      <c r="Y85" s="67">
        <v>4</v>
      </c>
      <c r="Z85" s="68">
        <v>3</v>
      </c>
      <c r="AA85" s="68">
        <v>1</v>
      </c>
      <c r="AB85" s="68">
        <v>2</v>
      </c>
      <c r="AC85" s="69">
        <v>5</v>
      </c>
    </row>
    <row r="86" spans="16:29">
      <c r="P86" s="78">
        <f t="shared" ca="1" si="8"/>
        <v>96</v>
      </c>
      <c r="Q86" s="79">
        <f t="shared" ca="1" si="9"/>
        <v>0.19461945670502756</v>
      </c>
      <c r="R86" s="70">
        <f t="shared" ref="R86:V120" ca="1" si="11">VLOOKUP(Y86,$AE$13:$AF$17,2,FALSE)</f>
        <v>8</v>
      </c>
      <c r="S86" s="71">
        <f t="shared" ca="1" si="11"/>
        <v>5</v>
      </c>
      <c r="T86" s="71">
        <f t="shared" ca="1" si="11"/>
        <v>6</v>
      </c>
      <c r="U86" s="71">
        <f t="shared" ca="1" si="11"/>
        <v>7</v>
      </c>
      <c r="V86" s="72">
        <f t="shared" ca="1" si="11"/>
        <v>9</v>
      </c>
      <c r="W86" s="72">
        <f t="shared" ca="1" si="10"/>
        <v>85679</v>
      </c>
      <c r="Y86" s="70">
        <v>4</v>
      </c>
      <c r="Z86" s="71">
        <v>3</v>
      </c>
      <c r="AA86" s="71">
        <v>1</v>
      </c>
      <c r="AB86" s="71">
        <v>5</v>
      </c>
      <c r="AC86" s="72">
        <v>2</v>
      </c>
    </row>
    <row r="87" spans="16:29">
      <c r="P87" s="78">
        <f t="shared" ca="1" si="8"/>
        <v>71</v>
      </c>
      <c r="Q87" s="79">
        <f t="shared" ca="1" si="9"/>
        <v>0.40106765641287834</v>
      </c>
      <c r="R87" s="70">
        <f t="shared" ca="1" si="11"/>
        <v>8</v>
      </c>
      <c r="S87" s="71">
        <f t="shared" ca="1" si="11"/>
        <v>5</v>
      </c>
      <c r="T87" s="71">
        <f t="shared" ca="1" si="11"/>
        <v>9</v>
      </c>
      <c r="U87" s="71">
        <f t="shared" ca="1" si="11"/>
        <v>6</v>
      </c>
      <c r="V87" s="72">
        <f t="shared" ca="1" si="11"/>
        <v>7</v>
      </c>
      <c r="W87" s="72">
        <f t="shared" ca="1" si="10"/>
        <v>85967</v>
      </c>
      <c r="Y87" s="70">
        <v>4</v>
      </c>
      <c r="Z87" s="71">
        <v>3</v>
      </c>
      <c r="AA87" s="71">
        <v>2</v>
      </c>
      <c r="AB87" s="71">
        <v>1</v>
      </c>
      <c r="AC87" s="72">
        <v>5</v>
      </c>
    </row>
    <row r="88" spans="16:29">
      <c r="P88" s="78">
        <f t="shared" ca="1" si="8"/>
        <v>22</v>
      </c>
      <c r="Q88" s="79">
        <f t="shared" ca="1" si="9"/>
        <v>0.84477319761276914</v>
      </c>
      <c r="R88" s="70">
        <f t="shared" ca="1" si="11"/>
        <v>8</v>
      </c>
      <c r="S88" s="71">
        <f t="shared" ca="1" si="11"/>
        <v>5</v>
      </c>
      <c r="T88" s="71">
        <f t="shared" ca="1" si="11"/>
        <v>9</v>
      </c>
      <c r="U88" s="71">
        <f t="shared" ca="1" si="11"/>
        <v>7</v>
      </c>
      <c r="V88" s="72">
        <f t="shared" ca="1" si="11"/>
        <v>6</v>
      </c>
      <c r="W88" s="72">
        <f t="shared" ca="1" si="10"/>
        <v>85976</v>
      </c>
      <c r="Y88" s="70">
        <v>4</v>
      </c>
      <c r="Z88" s="71">
        <v>3</v>
      </c>
      <c r="AA88" s="71">
        <v>2</v>
      </c>
      <c r="AB88" s="71">
        <v>5</v>
      </c>
      <c r="AC88" s="72">
        <v>1</v>
      </c>
    </row>
    <row r="89" spans="16:29">
      <c r="P89" s="78">
        <f t="shared" ca="1" si="8"/>
        <v>86</v>
      </c>
      <c r="Q89" s="79">
        <f t="shared" ca="1" si="9"/>
        <v>0.27231421020884372</v>
      </c>
      <c r="R89" s="70">
        <f t="shared" ca="1" si="11"/>
        <v>8</v>
      </c>
      <c r="S89" s="71">
        <f t="shared" ca="1" si="11"/>
        <v>5</v>
      </c>
      <c r="T89" s="71">
        <f t="shared" ca="1" si="11"/>
        <v>7</v>
      </c>
      <c r="U89" s="71">
        <f t="shared" ca="1" si="11"/>
        <v>6</v>
      </c>
      <c r="V89" s="72">
        <f t="shared" ca="1" si="11"/>
        <v>9</v>
      </c>
      <c r="W89" s="72">
        <f t="shared" ca="1" si="10"/>
        <v>85769</v>
      </c>
      <c r="Y89" s="70">
        <v>4</v>
      </c>
      <c r="Z89" s="71">
        <v>3</v>
      </c>
      <c r="AA89" s="71">
        <v>5</v>
      </c>
      <c r="AB89" s="71">
        <v>1</v>
      </c>
      <c r="AC89" s="72">
        <v>2</v>
      </c>
    </row>
    <row r="90" spans="16:29">
      <c r="P90" s="78">
        <f t="shared" ca="1" si="8"/>
        <v>51</v>
      </c>
      <c r="Q90" s="79">
        <f t="shared" ca="1" si="9"/>
        <v>0.57001050651714269</v>
      </c>
      <c r="R90" s="70">
        <f t="shared" ca="1" si="11"/>
        <v>8</v>
      </c>
      <c r="S90" s="71">
        <f t="shared" ca="1" si="11"/>
        <v>5</v>
      </c>
      <c r="T90" s="71">
        <f t="shared" ca="1" si="11"/>
        <v>7</v>
      </c>
      <c r="U90" s="71">
        <f t="shared" ca="1" si="11"/>
        <v>9</v>
      </c>
      <c r="V90" s="72">
        <f t="shared" ca="1" si="11"/>
        <v>6</v>
      </c>
      <c r="W90" s="72">
        <f t="shared" ca="1" si="10"/>
        <v>85796</v>
      </c>
      <c r="Y90" s="73">
        <v>4</v>
      </c>
      <c r="Z90" s="74">
        <v>3</v>
      </c>
      <c r="AA90" s="74">
        <v>5</v>
      </c>
      <c r="AB90" s="74">
        <v>2</v>
      </c>
      <c r="AC90" s="75">
        <v>1</v>
      </c>
    </row>
    <row r="91" spans="16:29">
      <c r="P91" s="78">
        <f t="shared" ca="1" si="8"/>
        <v>92</v>
      </c>
      <c r="Q91" s="79">
        <f t="shared" ca="1" si="9"/>
        <v>0.22190174164068288</v>
      </c>
      <c r="R91" s="70">
        <f t="shared" ca="1" si="11"/>
        <v>8</v>
      </c>
      <c r="S91" s="71">
        <f t="shared" ca="1" si="11"/>
        <v>7</v>
      </c>
      <c r="T91" s="71">
        <f t="shared" ca="1" si="11"/>
        <v>6</v>
      </c>
      <c r="U91" s="71">
        <f t="shared" ca="1" si="11"/>
        <v>9</v>
      </c>
      <c r="V91" s="72">
        <f t="shared" ca="1" si="11"/>
        <v>5</v>
      </c>
      <c r="W91" s="72">
        <f t="shared" ca="1" si="10"/>
        <v>87695</v>
      </c>
      <c r="Y91" s="67">
        <v>4</v>
      </c>
      <c r="Z91" s="68">
        <v>5</v>
      </c>
      <c r="AA91" s="68">
        <v>1</v>
      </c>
      <c r="AB91" s="68">
        <v>2</v>
      </c>
      <c r="AC91" s="69">
        <v>3</v>
      </c>
    </row>
    <row r="92" spans="16:29">
      <c r="P92" s="78">
        <f t="shared" ca="1" si="8"/>
        <v>98</v>
      </c>
      <c r="Q92" s="79">
        <f t="shared" ca="1" si="9"/>
        <v>0.18062101385117069</v>
      </c>
      <c r="R92" s="70">
        <f t="shared" ca="1" si="11"/>
        <v>8</v>
      </c>
      <c r="S92" s="71">
        <f t="shared" ca="1" si="11"/>
        <v>7</v>
      </c>
      <c r="T92" s="71">
        <f t="shared" ca="1" si="11"/>
        <v>6</v>
      </c>
      <c r="U92" s="71">
        <f t="shared" ca="1" si="11"/>
        <v>5</v>
      </c>
      <c r="V92" s="72">
        <f t="shared" ca="1" si="11"/>
        <v>9</v>
      </c>
      <c r="W92" s="72">
        <f t="shared" ca="1" si="10"/>
        <v>87659</v>
      </c>
      <c r="Y92" s="70">
        <v>4</v>
      </c>
      <c r="Z92" s="71">
        <v>5</v>
      </c>
      <c r="AA92" s="71">
        <v>1</v>
      </c>
      <c r="AB92" s="71">
        <v>3</v>
      </c>
      <c r="AC92" s="72">
        <v>2</v>
      </c>
    </row>
    <row r="93" spans="16:29">
      <c r="P93" s="78">
        <f t="shared" ca="1" si="8"/>
        <v>94</v>
      </c>
      <c r="Q93" s="79">
        <f t="shared" ca="1" si="9"/>
        <v>0.22102316798021304</v>
      </c>
      <c r="R93" s="70">
        <f t="shared" ca="1" si="11"/>
        <v>8</v>
      </c>
      <c r="S93" s="71">
        <f t="shared" ca="1" si="11"/>
        <v>7</v>
      </c>
      <c r="T93" s="71">
        <f t="shared" ca="1" si="11"/>
        <v>9</v>
      </c>
      <c r="U93" s="71">
        <f t="shared" ca="1" si="11"/>
        <v>6</v>
      </c>
      <c r="V93" s="72">
        <f t="shared" ca="1" si="11"/>
        <v>5</v>
      </c>
      <c r="W93" s="72">
        <f t="shared" ca="1" si="10"/>
        <v>87965</v>
      </c>
      <c r="Y93" s="70">
        <v>4</v>
      </c>
      <c r="Z93" s="71">
        <v>5</v>
      </c>
      <c r="AA93" s="71">
        <v>2</v>
      </c>
      <c r="AB93" s="71">
        <v>1</v>
      </c>
      <c r="AC93" s="72">
        <v>3</v>
      </c>
    </row>
    <row r="94" spans="16:29">
      <c r="P94" s="78">
        <f t="shared" ca="1" si="8"/>
        <v>32</v>
      </c>
      <c r="Q94" s="79">
        <f t="shared" ca="1" si="9"/>
        <v>0.73276999118150832</v>
      </c>
      <c r="R94" s="70">
        <f t="shared" ca="1" si="11"/>
        <v>8</v>
      </c>
      <c r="S94" s="71">
        <f t="shared" ca="1" si="11"/>
        <v>7</v>
      </c>
      <c r="T94" s="71">
        <f t="shared" ca="1" si="11"/>
        <v>9</v>
      </c>
      <c r="U94" s="71">
        <f t="shared" ca="1" si="11"/>
        <v>5</v>
      </c>
      <c r="V94" s="72">
        <f t="shared" ca="1" si="11"/>
        <v>6</v>
      </c>
      <c r="W94" s="72">
        <f t="shared" ca="1" si="10"/>
        <v>87956</v>
      </c>
      <c r="Y94" s="70">
        <v>4</v>
      </c>
      <c r="Z94" s="71">
        <v>5</v>
      </c>
      <c r="AA94" s="71">
        <v>2</v>
      </c>
      <c r="AB94" s="71">
        <v>3</v>
      </c>
      <c r="AC94" s="72">
        <v>1</v>
      </c>
    </row>
    <row r="95" spans="16:29">
      <c r="P95" s="78">
        <f t="shared" ca="1" si="8"/>
        <v>8</v>
      </c>
      <c r="Q95" s="79">
        <f t="shared" ca="1" si="9"/>
        <v>0.95086426105226285</v>
      </c>
      <c r="R95" s="70">
        <f t="shared" ca="1" si="11"/>
        <v>8</v>
      </c>
      <c r="S95" s="71">
        <f t="shared" ca="1" si="11"/>
        <v>7</v>
      </c>
      <c r="T95" s="71">
        <f t="shared" ca="1" si="11"/>
        <v>5</v>
      </c>
      <c r="U95" s="71">
        <f t="shared" ca="1" si="11"/>
        <v>6</v>
      </c>
      <c r="V95" s="72">
        <f t="shared" ca="1" si="11"/>
        <v>9</v>
      </c>
      <c r="W95" s="72">
        <f t="shared" ca="1" si="10"/>
        <v>87569</v>
      </c>
      <c r="Y95" s="70">
        <v>4</v>
      </c>
      <c r="Z95" s="71">
        <v>5</v>
      </c>
      <c r="AA95" s="71">
        <v>3</v>
      </c>
      <c r="AB95" s="71">
        <v>1</v>
      </c>
      <c r="AC95" s="72">
        <v>2</v>
      </c>
    </row>
    <row r="96" spans="16:29">
      <c r="P96" s="78">
        <f t="shared" ca="1" si="8"/>
        <v>101</v>
      </c>
      <c r="Q96" s="79">
        <f t="shared" ca="1" si="9"/>
        <v>0.16577668117849842</v>
      </c>
      <c r="R96" s="70">
        <f t="shared" ca="1" si="11"/>
        <v>8</v>
      </c>
      <c r="S96" s="71">
        <f t="shared" ca="1" si="11"/>
        <v>7</v>
      </c>
      <c r="T96" s="71">
        <f t="shared" ca="1" si="11"/>
        <v>5</v>
      </c>
      <c r="U96" s="71">
        <f t="shared" ca="1" si="11"/>
        <v>9</v>
      </c>
      <c r="V96" s="72">
        <f t="shared" ca="1" si="11"/>
        <v>6</v>
      </c>
      <c r="W96" s="72">
        <f t="shared" ca="1" si="10"/>
        <v>87596</v>
      </c>
      <c r="Y96" s="73">
        <v>4</v>
      </c>
      <c r="Z96" s="74">
        <v>5</v>
      </c>
      <c r="AA96" s="74">
        <v>3</v>
      </c>
      <c r="AB96" s="74">
        <v>2</v>
      </c>
      <c r="AC96" s="75">
        <v>1</v>
      </c>
    </row>
    <row r="97" spans="16:29">
      <c r="P97" s="78">
        <f t="shared" ca="1" si="8"/>
        <v>23</v>
      </c>
      <c r="Q97" s="79">
        <f t="shared" ca="1" si="9"/>
        <v>0.83444303353569094</v>
      </c>
      <c r="R97" s="70">
        <f t="shared" ca="1" si="11"/>
        <v>7</v>
      </c>
      <c r="S97" s="71">
        <f t="shared" ca="1" si="11"/>
        <v>6</v>
      </c>
      <c r="T97" s="71">
        <f t="shared" ca="1" si="11"/>
        <v>9</v>
      </c>
      <c r="U97" s="71">
        <f t="shared" ca="1" si="11"/>
        <v>5</v>
      </c>
      <c r="V97" s="72">
        <f t="shared" ca="1" si="11"/>
        <v>8</v>
      </c>
      <c r="W97" s="72">
        <f t="shared" ca="1" si="10"/>
        <v>76958</v>
      </c>
      <c r="Y97" s="67">
        <v>5</v>
      </c>
      <c r="Z97" s="68">
        <v>1</v>
      </c>
      <c r="AA97" s="68">
        <v>2</v>
      </c>
      <c r="AB97" s="68">
        <v>3</v>
      </c>
      <c r="AC97" s="69">
        <v>4</v>
      </c>
    </row>
    <row r="98" spans="16:29">
      <c r="P98" s="78">
        <f t="shared" ca="1" si="8"/>
        <v>114</v>
      </c>
      <c r="Q98" s="79">
        <f t="shared" ca="1" si="9"/>
        <v>6.0186189244421651E-2</v>
      </c>
      <c r="R98" s="70">
        <f t="shared" ca="1" si="11"/>
        <v>7</v>
      </c>
      <c r="S98" s="71">
        <f t="shared" ca="1" si="11"/>
        <v>6</v>
      </c>
      <c r="T98" s="71">
        <f t="shared" ca="1" si="11"/>
        <v>9</v>
      </c>
      <c r="U98" s="71">
        <f t="shared" ca="1" si="11"/>
        <v>8</v>
      </c>
      <c r="V98" s="72">
        <f t="shared" ca="1" si="11"/>
        <v>5</v>
      </c>
      <c r="W98" s="72">
        <f t="shared" ca="1" si="10"/>
        <v>76985</v>
      </c>
      <c r="Y98" s="70">
        <v>5</v>
      </c>
      <c r="Z98" s="71">
        <v>1</v>
      </c>
      <c r="AA98" s="71">
        <v>2</v>
      </c>
      <c r="AB98" s="71">
        <v>4</v>
      </c>
      <c r="AC98" s="72">
        <v>3</v>
      </c>
    </row>
    <row r="99" spans="16:29">
      <c r="P99" s="78">
        <f t="shared" ca="1" si="8"/>
        <v>37</v>
      </c>
      <c r="Q99" s="79">
        <f t="shared" ca="1" si="9"/>
        <v>0.67847984816318119</v>
      </c>
      <c r="R99" s="70">
        <f t="shared" ca="1" si="11"/>
        <v>7</v>
      </c>
      <c r="S99" s="71">
        <f t="shared" ca="1" si="11"/>
        <v>6</v>
      </c>
      <c r="T99" s="71">
        <f t="shared" ca="1" si="11"/>
        <v>5</v>
      </c>
      <c r="U99" s="71">
        <f t="shared" ca="1" si="11"/>
        <v>9</v>
      </c>
      <c r="V99" s="72">
        <f t="shared" ca="1" si="11"/>
        <v>8</v>
      </c>
      <c r="W99" s="72">
        <f t="shared" ca="1" si="10"/>
        <v>76598</v>
      </c>
      <c r="Y99" s="70">
        <v>5</v>
      </c>
      <c r="Z99" s="71">
        <v>1</v>
      </c>
      <c r="AA99" s="71">
        <v>3</v>
      </c>
      <c r="AB99" s="71">
        <v>2</v>
      </c>
      <c r="AC99" s="72">
        <v>4</v>
      </c>
    </row>
    <row r="100" spans="16:29">
      <c r="P100" s="78">
        <f t="shared" ca="1" si="8"/>
        <v>84</v>
      </c>
      <c r="Q100" s="79">
        <f t="shared" ca="1" si="9"/>
        <v>0.27430901941871544</v>
      </c>
      <c r="R100" s="70">
        <f t="shared" ca="1" si="11"/>
        <v>7</v>
      </c>
      <c r="S100" s="71">
        <f t="shared" ca="1" si="11"/>
        <v>6</v>
      </c>
      <c r="T100" s="71">
        <f t="shared" ca="1" si="11"/>
        <v>5</v>
      </c>
      <c r="U100" s="71">
        <f t="shared" ca="1" si="11"/>
        <v>8</v>
      </c>
      <c r="V100" s="72">
        <f t="shared" ca="1" si="11"/>
        <v>9</v>
      </c>
      <c r="W100" s="72">
        <f t="shared" ca="1" si="10"/>
        <v>76589</v>
      </c>
      <c r="Y100" s="70">
        <v>5</v>
      </c>
      <c r="Z100" s="71">
        <v>1</v>
      </c>
      <c r="AA100" s="71">
        <v>3</v>
      </c>
      <c r="AB100" s="71">
        <v>4</v>
      </c>
      <c r="AC100" s="72">
        <v>2</v>
      </c>
    </row>
    <row r="101" spans="16:29">
      <c r="P101" s="78">
        <f t="shared" ca="1" si="8"/>
        <v>100</v>
      </c>
      <c r="Q101" s="79">
        <f t="shared" ca="1" si="9"/>
        <v>0.16753029365250505</v>
      </c>
      <c r="R101" s="70">
        <f t="shared" ca="1" si="11"/>
        <v>7</v>
      </c>
      <c r="S101" s="71">
        <f t="shared" ca="1" si="11"/>
        <v>6</v>
      </c>
      <c r="T101" s="71">
        <f t="shared" ca="1" si="11"/>
        <v>8</v>
      </c>
      <c r="U101" s="71">
        <f t="shared" ca="1" si="11"/>
        <v>9</v>
      </c>
      <c r="V101" s="72">
        <f t="shared" ca="1" si="11"/>
        <v>5</v>
      </c>
      <c r="W101" s="72">
        <f t="shared" ca="1" si="10"/>
        <v>76895</v>
      </c>
      <c r="Y101" s="70">
        <v>5</v>
      </c>
      <c r="Z101" s="71">
        <v>1</v>
      </c>
      <c r="AA101" s="71">
        <v>4</v>
      </c>
      <c r="AB101" s="71">
        <v>2</v>
      </c>
      <c r="AC101" s="72">
        <v>3</v>
      </c>
    </row>
    <row r="102" spans="16:29">
      <c r="P102" s="78">
        <f t="shared" ca="1" si="8"/>
        <v>13</v>
      </c>
      <c r="Q102" s="79">
        <f t="shared" ca="1" si="9"/>
        <v>0.91665035179697163</v>
      </c>
      <c r="R102" s="70">
        <f t="shared" ca="1" si="11"/>
        <v>7</v>
      </c>
      <c r="S102" s="71">
        <f t="shared" ca="1" si="11"/>
        <v>6</v>
      </c>
      <c r="T102" s="71">
        <f t="shared" ca="1" si="11"/>
        <v>8</v>
      </c>
      <c r="U102" s="71">
        <f t="shared" ca="1" si="11"/>
        <v>5</v>
      </c>
      <c r="V102" s="72">
        <f t="shared" ca="1" si="11"/>
        <v>9</v>
      </c>
      <c r="W102" s="72">
        <f t="shared" ca="1" si="10"/>
        <v>76859</v>
      </c>
      <c r="Y102" s="73">
        <v>5</v>
      </c>
      <c r="Z102" s="74">
        <v>1</v>
      </c>
      <c r="AA102" s="74">
        <v>4</v>
      </c>
      <c r="AB102" s="74">
        <v>3</v>
      </c>
      <c r="AC102" s="75">
        <v>2</v>
      </c>
    </row>
    <row r="103" spans="16:29">
      <c r="P103" s="78">
        <f t="shared" ca="1" si="8"/>
        <v>5</v>
      </c>
      <c r="Q103" s="79">
        <f t="shared" ca="1" si="9"/>
        <v>0.96560735609541992</v>
      </c>
      <c r="R103" s="70">
        <f t="shared" ca="1" si="11"/>
        <v>7</v>
      </c>
      <c r="S103" s="71">
        <f t="shared" ca="1" si="11"/>
        <v>9</v>
      </c>
      <c r="T103" s="71">
        <f t="shared" ca="1" si="11"/>
        <v>6</v>
      </c>
      <c r="U103" s="71">
        <f t="shared" ca="1" si="11"/>
        <v>5</v>
      </c>
      <c r="V103" s="72">
        <f t="shared" ca="1" si="11"/>
        <v>8</v>
      </c>
      <c r="W103" s="72">
        <f t="shared" ca="1" si="10"/>
        <v>79658</v>
      </c>
      <c r="Y103" s="67">
        <v>5</v>
      </c>
      <c r="Z103" s="68">
        <v>2</v>
      </c>
      <c r="AA103" s="68">
        <v>1</v>
      </c>
      <c r="AB103" s="68">
        <v>3</v>
      </c>
      <c r="AC103" s="69">
        <v>4</v>
      </c>
    </row>
    <row r="104" spans="16:29">
      <c r="P104" s="78">
        <f t="shared" ca="1" si="8"/>
        <v>2</v>
      </c>
      <c r="Q104" s="79">
        <f t="shared" ca="1" si="9"/>
        <v>0.9915824890419136</v>
      </c>
      <c r="R104" s="70">
        <f t="shared" ca="1" si="11"/>
        <v>7</v>
      </c>
      <c r="S104" s="71">
        <f t="shared" ca="1" si="11"/>
        <v>9</v>
      </c>
      <c r="T104" s="71">
        <f t="shared" ca="1" si="11"/>
        <v>6</v>
      </c>
      <c r="U104" s="71">
        <f t="shared" ca="1" si="11"/>
        <v>8</v>
      </c>
      <c r="V104" s="72">
        <f t="shared" ca="1" si="11"/>
        <v>5</v>
      </c>
      <c r="W104" s="72">
        <f t="shared" ca="1" si="10"/>
        <v>79685</v>
      </c>
      <c r="Y104" s="70">
        <v>5</v>
      </c>
      <c r="Z104" s="71">
        <v>2</v>
      </c>
      <c r="AA104" s="71">
        <v>1</v>
      </c>
      <c r="AB104" s="71">
        <v>4</v>
      </c>
      <c r="AC104" s="72">
        <v>3</v>
      </c>
    </row>
    <row r="105" spans="16:29">
      <c r="P105" s="78">
        <f t="shared" ca="1" si="8"/>
        <v>59</v>
      </c>
      <c r="Q105" s="79">
        <f t="shared" ca="1" si="9"/>
        <v>0.51600733065410731</v>
      </c>
      <c r="R105" s="70">
        <f t="shared" ca="1" si="11"/>
        <v>7</v>
      </c>
      <c r="S105" s="71">
        <f t="shared" ca="1" si="11"/>
        <v>9</v>
      </c>
      <c r="T105" s="71">
        <f t="shared" ca="1" si="11"/>
        <v>5</v>
      </c>
      <c r="U105" s="71">
        <f t="shared" ca="1" si="11"/>
        <v>6</v>
      </c>
      <c r="V105" s="72">
        <f t="shared" ca="1" si="11"/>
        <v>8</v>
      </c>
      <c r="W105" s="72">
        <f t="shared" ca="1" si="10"/>
        <v>79568</v>
      </c>
      <c r="Y105" s="70">
        <v>5</v>
      </c>
      <c r="Z105" s="71">
        <v>2</v>
      </c>
      <c r="AA105" s="71">
        <v>3</v>
      </c>
      <c r="AB105" s="71">
        <v>1</v>
      </c>
      <c r="AC105" s="72">
        <v>4</v>
      </c>
    </row>
    <row r="106" spans="16:29">
      <c r="P106" s="78">
        <f t="shared" ca="1" si="8"/>
        <v>49</v>
      </c>
      <c r="Q106" s="79">
        <f t="shared" ca="1" si="9"/>
        <v>0.59847401127952105</v>
      </c>
      <c r="R106" s="70">
        <f t="shared" ca="1" si="11"/>
        <v>7</v>
      </c>
      <c r="S106" s="71">
        <f t="shared" ca="1" si="11"/>
        <v>9</v>
      </c>
      <c r="T106" s="71">
        <f t="shared" ca="1" si="11"/>
        <v>5</v>
      </c>
      <c r="U106" s="71">
        <f t="shared" ca="1" si="11"/>
        <v>8</v>
      </c>
      <c r="V106" s="72">
        <f t="shared" ca="1" si="11"/>
        <v>6</v>
      </c>
      <c r="W106" s="72">
        <f t="shared" ca="1" si="10"/>
        <v>79586</v>
      </c>
      <c r="Y106" s="70">
        <v>5</v>
      </c>
      <c r="Z106" s="71">
        <v>2</v>
      </c>
      <c r="AA106" s="71">
        <v>3</v>
      </c>
      <c r="AB106" s="71">
        <v>4</v>
      </c>
      <c r="AC106" s="72">
        <v>1</v>
      </c>
    </row>
    <row r="107" spans="16:29">
      <c r="P107" s="78">
        <f t="shared" ca="1" si="8"/>
        <v>17</v>
      </c>
      <c r="Q107" s="79">
        <f t="shared" ca="1" si="9"/>
        <v>0.89483671033921741</v>
      </c>
      <c r="R107" s="70">
        <f t="shared" ca="1" si="11"/>
        <v>7</v>
      </c>
      <c r="S107" s="71">
        <f t="shared" ca="1" si="11"/>
        <v>9</v>
      </c>
      <c r="T107" s="71">
        <f t="shared" ca="1" si="11"/>
        <v>8</v>
      </c>
      <c r="U107" s="71">
        <f t="shared" ca="1" si="11"/>
        <v>6</v>
      </c>
      <c r="V107" s="72">
        <f t="shared" ca="1" si="11"/>
        <v>5</v>
      </c>
      <c r="W107" s="72">
        <f t="shared" ca="1" si="10"/>
        <v>79865</v>
      </c>
      <c r="Y107" s="70">
        <v>5</v>
      </c>
      <c r="Z107" s="71">
        <v>2</v>
      </c>
      <c r="AA107" s="71">
        <v>4</v>
      </c>
      <c r="AB107" s="71">
        <v>1</v>
      </c>
      <c r="AC107" s="72">
        <v>3</v>
      </c>
    </row>
    <row r="108" spans="16:29">
      <c r="P108" s="78">
        <f t="shared" ca="1" si="8"/>
        <v>41</v>
      </c>
      <c r="Q108" s="79">
        <f t="shared" ca="1" si="9"/>
        <v>0.66098636665154831</v>
      </c>
      <c r="R108" s="70">
        <f t="shared" ca="1" si="11"/>
        <v>7</v>
      </c>
      <c r="S108" s="71">
        <f t="shared" ca="1" si="11"/>
        <v>9</v>
      </c>
      <c r="T108" s="71">
        <f t="shared" ca="1" si="11"/>
        <v>8</v>
      </c>
      <c r="U108" s="71">
        <f t="shared" ca="1" si="11"/>
        <v>5</v>
      </c>
      <c r="V108" s="72">
        <f t="shared" ca="1" si="11"/>
        <v>6</v>
      </c>
      <c r="W108" s="72">
        <f t="shared" ca="1" si="10"/>
        <v>79856</v>
      </c>
      <c r="Y108" s="73">
        <v>5</v>
      </c>
      <c r="Z108" s="74">
        <v>2</v>
      </c>
      <c r="AA108" s="74">
        <v>4</v>
      </c>
      <c r="AB108" s="74">
        <v>3</v>
      </c>
      <c r="AC108" s="75">
        <v>1</v>
      </c>
    </row>
    <row r="109" spans="16:29">
      <c r="P109" s="78">
        <f t="shared" ca="1" si="8"/>
        <v>7</v>
      </c>
      <c r="Q109" s="79">
        <f t="shared" ca="1" si="9"/>
        <v>0.95988088983491149</v>
      </c>
      <c r="R109" s="70">
        <f t="shared" ca="1" si="11"/>
        <v>7</v>
      </c>
      <c r="S109" s="71">
        <f t="shared" ca="1" si="11"/>
        <v>5</v>
      </c>
      <c r="T109" s="71">
        <f t="shared" ca="1" si="11"/>
        <v>6</v>
      </c>
      <c r="U109" s="71">
        <f t="shared" ca="1" si="11"/>
        <v>9</v>
      </c>
      <c r="V109" s="72">
        <f t="shared" ca="1" si="11"/>
        <v>8</v>
      </c>
      <c r="W109" s="72">
        <f t="shared" ca="1" si="10"/>
        <v>75698</v>
      </c>
      <c r="Y109" s="67">
        <v>5</v>
      </c>
      <c r="Z109" s="68">
        <v>3</v>
      </c>
      <c r="AA109" s="68">
        <v>1</v>
      </c>
      <c r="AB109" s="68">
        <v>2</v>
      </c>
      <c r="AC109" s="69">
        <v>4</v>
      </c>
    </row>
    <row r="110" spans="16:29">
      <c r="P110" s="78">
        <f t="shared" ca="1" si="8"/>
        <v>111</v>
      </c>
      <c r="Q110" s="79">
        <f t="shared" ca="1" si="9"/>
        <v>9.7976182258932232E-2</v>
      </c>
      <c r="R110" s="70">
        <f t="shared" ca="1" si="11"/>
        <v>7</v>
      </c>
      <c r="S110" s="71">
        <f t="shared" ca="1" si="11"/>
        <v>5</v>
      </c>
      <c r="T110" s="71">
        <f t="shared" ca="1" si="11"/>
        <v>6</v>
      </c>
      <c r="U110" s="71">
        <f t="shared" ca="1" si="11"/>
        <v>8</v>
      </c>
      <c r="V110" s="72">
        <f t="shared" ca="1" si="11"/>
        <v>9</v>
      </c>
      <c r="W110" s="72">
        <f t="shared" ca="1" si="10"/>
        <v>75689</v>
      </c>
      <c r="Y110" s="70">
        <v>5</v>
      </c>
      <c r="Z110" s="71">
        <v>3</v>
      </c>
      <c r="AA110" s="71">
        <v>1</v>
      </c>
      <c r="AB110" s="71">
        <v>4</v>
      </c>
      <c r="AC110" s="72">
        <v>2</v>
      </c>
    </row>
    <row r="111" spans="16:29">
      <c r="P111" s="78">
        <f t="shared" ca="1" si="8"/>
        <v>88</v>
      </c>
      <c r="Q111" s="79">
        <f t="shared" ca="1" si="9"/>
        <v>0.25655427240429951</v>
      </c>
      <c r="R111" s="70">
        <f t="shared" ca="1" si="11"/>
        <v>7</v>
      </c>
      <c r="S111" s="71">
        <f t="shared" ca="1" si="11"/>
        <v>5</v>
      </c>
      <c r="T111" s="71">
        <f t="shared" ca="1" si="11"/>
        <v>9</v>
      </c>
      <c r="U111" s="71">
        <f t="shared" ca="1" si="11"/>
        <v>6</v>
      </c>
      <c r="V111" s="72">
        <f t="shared" ca="1" si="11"/>
        <v>8</v>
      </c>
      <c r="W111" s="72">
        <f t="shared" ca="1" si="10"/>
        <v>75968</v>
      </c>
      <c r="Y111" s="70">
        <v>5</v>
      </c>
      <c r="Z111" s="71">
        <v>3</v>
      </c>
      <c r="AA111" s="71">
        <v>2</v>
      </c>
      <c r="AB111" s="71">
        <v>1</v>
      </c>
      <c r="AC111" s="72">
        <v>4</v>
      </c>
    </row>
    <row r="112" spans="16:29">
      <c r="P112" s="78">
        <f t="shared" ca="1" si="8"/>
        <v>62</v>
      </c>
      <c r="Q112" s="79">
        <f t="shared" ca="1" si="9"/>
        <v>0.46286979429339525</v>
      </c>
      <c r="R112" s="70">
        <f t="shared" ca="1" si="11"/>
        <v>7</v>
      </c>
      <c r="S112" s="71">
        <f t="shared" ca="1" si="11"/>
        <v>5</v>
      </c>
      <c r="T112" s="71">
        <f t="shared" ca="1" si="11"/>
        <v>9</v>
      </c>
      <c r="U112" s="71">
        <f t="shared" ca="1" si="11"/>
        <v>8</v>
      </c>
      <c r="V112" s="72">
        <f t="shared" ca="1" si="11"/>
        <v>6</v>
      </c>
      <c r="W112" s="72">
        <f t="shared" ca="1" si="10"/>
        <v>75986</v>
      </c>
      <c r="Y112" s="70">
        <v>5</v>
      </c>
      <c r="Z112" s="71">
        <v>3</v>
      </c>
      <c r="AA112" s="71">
        <v>2</v>
      </c>
      <c r="AB112" s="71">
        <v>4</v>
      </c>
      <c r="AC112" s="72">
        <v>1</v>
      </c>
    </row>
    <row r="113" spans="16:29">
      <c r="P113" s="78">
        <f t="shared" ca="1" si="8"/>
        <v>66</v>
      </c>
      <c r="Q113" s="79">
        <f t="shared" ca="1" si="9"/>
        <v>0.43903598195418247</v>
      </c>
      <c r="R113" s="70">
        <f t="shared" ca="1" si="11"/>
        <v>7</v>
      </c>
      <c r="S113" s="71">
        <f t="shared" ca="1" si="11"/>
        <v>5</v>
      </c>
      <c r="T113" s="71">
        <f t="shared" ca="1" si="11"/>
        <v>8</v>
      </c>
      <c r="U113" s="71">
        <f t="shared" ca="1" si="11"/>
        <v>6</v>
      </c>
      <c r="V113" s="72">
        <f t="shared" ca="1" si="11"/>
        <v>9</v>
      </c>
      <c r="W113" s="72">
        <f t="shared" ca="1" si="10"/>
        <v>75869</v>
      </c>
      <c r="Y113" s="70">
        <v>5</v>
      </c>
      <c r="Z113" s="71">
        <v>3</v>
      </c>
      <c r="AA113" s="71">
        <v>4</v>
      </c>
      <c r="AB113" s="71">
        <v>1</v>
      </c>
      <c r="AC113" s="72">
        <v>2</v>
      </c>
    </row>
    <row r="114" spans="16:29">
      <c r="P114" s="78">
        <f t="shared" ca="1" si="8"/>
        <v>63</v>
      </c>
      <c r="Q114" s="79">
        <f t="shared" ca="1" si="9"/>
        <v>0.45925395822179083</v>
      </c>
      <c r="R114" s="70">
        <f t="shared" ca="1" si="11"/>
        <v>7</v>
      </c>
      <c r="S114" s="71">
        <f t="shared" ca="1" si="11"/>
        <v>5</v>
      </c>
      <c r="T114" s="71">
        <f t="shared" ca="1" si="11"/>
        <v>8</v>
      </c>
      <c r="U114" s="71">
        <f t="shared" ca="1" si="11"/>
        <v>9</v>
      </c>
      <c r="V114" s="72">
        <f t="shared" ca="1" si="11"/>
        <v>6</v>
      </c>
      <c r="W114" s="72">
        <f t="shared" ca="1" si="10"/>
        <v>75896</v>
      </c>
      <c r="Y114" s="73">
        <v>5</v>
      </c>
      <c r="Z114" s="74">
        <v>3</v>
      </c>
      <c r="AA114" s="74">
        <v>4</v>
      </c>
      <c r="AB114" s="74">
        <v>2</v>
      </c>
      <c r="AC114" s="75">
        <v>1</v>
      </c>
    </row>
    <row r="115" spans="16:29">
      <c r="P115" s="78">
        <f t="shared" ca="1" si="8"/>
        <v>119</v>
      </c>
      <c r="Q115" s="79">
        <f t="shared" ca="1" si="9"/>
        <v>2.3743190806758796E-2</v>
      </c>
      <c r="R115" s="70">
        <f t="shared" ca="1" si="11"/>
        <v>7</v>
      </c>
      <c r="S115" s="71">
        <f t="shared" ca="1" si="11"/>
        <v>8</v>
      </c>
      <c r="T115" s="71">
        <f t="shared" ca="1" si="11"/>
        <v>6</v>
      </c>
      <c r="U115" s="71">
        <f t="shared" ca="1" si="11"/>
        <v>9</v>
      </c>
      <c r="V115" s="72">
        <f t="shared" ca="1" si="11"/>
        <v>5</v>
      </c>
      <c r="W115" s="72">
        <f t="shared" ca="1" si="10"/>
        <v>78695</v>
      </c>
      <c r="Y115" s="67">
        <v>5</v>
      </c>
      <c r="Z115" s="68">
        <v>4</v>
      </c>
      <c r="AA115" s="68">
        <v>1</v>
      </c>
      <c r="AB115" s="68">
        <v>2</v>
      </c>
      <c r="AC115" s="69">
        <v>3</v>
      </c>
    </row>
    <row r="116" spans="16:29">
      <c r="P116" s="78">
        <f t="shared" ca="1" si="8"/>
        <v>47</v>
      </c>
      <c r="Q116" s="79">
        <f t="shared" ca="1" si="9"/>
        <v>0.60563678341560523</v>
      </c>
      <c r="R116" s="70">
        <f t="shared" ca="1" si="11"/>
        <v>7</v>
      </c>
      <c r="S116" s="71">
        <f t="shared" ca="1" si="11"/>
        <v>8</v>
      </c>
      <c r="T116" s="71">
        <f t="shared" ca="1" si="11"/>
        <v>6</v>
      </c>
      <c r="U116" s="71">
        <f t="shared" ca="1" si="11"/>
        <v>5</v>
      </c>
      <c r="V116" s="72">
        <f t="shared" ca="1" si="11"/>
        <v>9</v>
      </c>
      <c r="W116" s="72">
        <f t="shared" ca="1" si="10"/>
        <v>78659</v>
      </c>
      <c r="Y116" s="70">
        <v>5</v>
      </c>
      <c r="Z116" s="71">
        <v>4</v>
      </c>
      <c r="AA116" s="71">
        <v>1</v>
      </c>
      <c r="AB116" s="71">
        <v>3</v>
      </c>
      <c r="AC116" s="72">
        <v>2</v>
      </c>
    </row>
    <row r="117" spans="16:29">
      <c r="P117" s="78">
        <f t="shared" ca="1" si="8"/>
        <v>11</v>
      </c>
      <c r="Q117" s="79">
        <f t="shared" ca="1" si="9"/>
        <v>0.93296062265278201</v>
      </c>
      <c r="R117" s="70">
        <f t="shared" ca="1" si="11"/>
        <v>7</v>
      </c>
      <c r="S117" s="71">
        <f t="shared" ca="1" si="11"/>
        <v>8</v>
      </c>
      <c r="T117" s="71">
        <f t="shared" ca="1" si="11"/>
        <v>9</v>
      </c>
      <c r="U117" s="71">
        <f t="shared" ca="1" si="11"/>
        <v>6</v>
      </c>
      <c r="V117" s="72">
        <f t="shared" ca="1" si="11"/>
        <v>5</v>
      </c>
      <c r="W117" s="72">
        <f t="shared" ca="1" si="10"/>
        <v>78965</v>
      </c>
      <c r="Y117" s="70">
        <v>5</v>
      </c>
      <c r="Z117" s="71">
        <v>4</v>
      </c>
      <c r="AA117" s="71">
        <v>2</v>
      </c>
      <c r="AB117" s="71">
        <v>1</v>
      </c>
      <c r="AC117" s="72">
        <v>3</v>
      </c>
    </row>
    <row r="118" spans="16:29">
      <c r="P118" s="78">
        <f t="shared" ca="1" si="8"/>
        <v>81</v>
      </c>
      <c r="Q118" s="79">
        <f t="shared" ca="1" si="9"/>
        <v>0.30596456674280348</v>
      </c>
      <c r="R118" s="70">
        <f t="shared" ca="1" si="11"/>
        <v>7</v>
      </c>
      <c r="S118" s="71">
        <f t="shared" ca="1" si="11"/>
        <v>8</v>
      </c>
      <c r="T118" s="71">
        <f t="shared" ca="1" si="11"/>
        <v>9</v>
      </c>
      <c r="U118" s="71">
        <f t="shared" ca="1" si="11"/>
        <v>5</v>
      </c>
      <c r="V118" s="72">
        <f t="shared" ca="1" si="11"/>
        <v>6</v>
      </c>
      <c r="W118" s="72">
        <f t="shared" ca="1" si="10"/>
        <v>78956</v>
      </c>
      <c r="Y118" s="70">
        <v>5</v>
      </c>
      <c r="Z118" s="71">
        <v>4</v>
      </c>
      <c r="AA118" s="71">
        <v>2</v>
      </c>
      <c r="AB118" s="71">
        <v>3</v>
      </c>
      <c r="AC118" s="72">
        <v>1</v>
      </c>
    </row>
    <row r="119" spans="16:29">
      <c r="P119" s="78">
        <f t="shared" ca="1" si="8"/>
        <v>56</v>
      </c>
      <c r="Q119" s="79">
        <f t="shared" ca="1" si="9"/>
        <v>0.54355023152165427</v>
      </c>
      <c r="R119" s="70">
        <f t="shared" ca="1" si="11"/>
        <v>7</v>
      </c>
      <c r="S119" s="71">
        <f t="shared" ca="1" si="11"/>
        <v>8</v>
      </c>
      <c r="T119" s="71">
        <f t="shared" ca="1" si="11"/>
        <v>5</v>
      </c>
      <c r="U119" s="71">
        <f t="shared" ca="1" si="11"/>
        <v>6</v>
      </c>
      <c r="V119" s="72">
        <f t="shared" ca="1" si="11"/>
        <v>9</v>
      </c>
      <c r="W119" s="72">
        <f t="shared" ca="1" si="10"/>
        <v>78569</v>
      </c>
      <c r="Y119" s="70">
        <v>5</v>
      </c>
      <c r="Z119" s="71">
        <v>4</v>
      </c>
      <c r="AA119" s="71">
        <v>3</v>
      </c>
      <c r="AB119" s="71">
        <v>1</v>
      </c>
      <c r="AC119" s="72">
        <v>2</v>
      </c>
    </row>
    <row r="120" spans="16:29">
      <c r="P120" s="80">
        <f t="shared" ca="1" si="8"/>
        <v>108</v>
      </c>
      <c r="Q120" s="81">
        <f t="shared" ca="1" si="9"/>
        <v>0.11383436757684284</v>
      </c>
      <c r="R120" s="73">
        <f t="shared" ca="1" si="11"/>
        <v>7</v>
      </c>
      <c r="S120" s="74">
        <f t="shared" ca="1" si="11"/>
        <v>8</v>
      </c>
      <c r="T120" s="74">
        <f t="shared" ca="1" si="11"/>
        <v>5</v>
      </c>
      <c r="U120" s="74">
        <f t="shared" ca="1" si="11"/>
        <v>9</v>
      </c>
      <c r="V120" s="75">
        <f t="shared" ca="1" si="11"/>
        <v>6</v>
      </c>
      <c r="W120" s="75">
        <f t="shared" ca="1" si="10"/>
        <v>78596</v>
      </c>
      <c r="Y120" s="73">
        <v>5</v>
      </c>
      <c r="Z120" s="74">
        <v>4</v>
      </c>
      <c r="AA120" s="74">
        <v>3</v>
      </c>
      <c r="AB120" s="74">
        <v>2</v>
      </c>
      <c r="AC120" s="75">
        <v>1</v>
      </c>
    </row>
  </sheetData>
  <protectedRanges>
    <protectedRange sqref="AF18" name="CHINESEnumber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workbookViewId="0">
      <selection activeCell="D8" sqref="D8"/>
    </sheetView>
  </sheetViews>
  <sheetFormatPr defaultRowHeight="15.7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2" width="2.875" style="41" customWidth="1"/>
    <col min="23" max="23" width="8.5" style="41" customWidth="1"/>
    <col min="24" max="24" width="2.625" style="41" customWidth="1"/>
    <col min="25" max="29" width="3.75" style="41" customWidth="1"/>
    <col min="30" max="16384" width="9" style="16"/>
  </cols>
  <sheetData>
    <row r="1" spans="1:33">
      <c r="C1" s="16" t="s">
        <v>4645</v>
      </c>
      <c r="D1" s="16">
        <f ca="1">RANDBETWEEN(1,2)</f>
        <v>2</v>
      </c>
      <c r="G1" s="83" t="s">
        <v>4640</v>
      </c>
      <c r="H1" s="89"/>
      <c r="I1" s="89"/>
      <c r="J1" s="89"/>
      <c r="K1" s="84"/>
      <c r="M1" s="83">
        <v>1</v>
      </c>
      <c r="N1" s="84">
        <f ca="1">VLOOKUP(M1,$P$1:$W$120,8,FALSE)</f>
        <v>43702</v>
      </c>
      <c r="P1" s="76">
        <f ca="1">IF(Q1&lt;&gt;"",RANK(Q1,$Q$1:$Q$120),"")</f>
        <v>2</v>
      </c>
      <c r="Q1" s="77">
        <f ca="1">IF(W1&lt;10000,"",RAND())</f>
        <v>0.97771866171114608</v>
      </c>
      <c r="R1" s="67">
        <f ca="1">VLOOKUP(Y1,$AE$13:$AF$17,2,FALSE)</f>
        <v>2</v>
      </c>
      <c r="S1" s="68">
        <f ca="1">VLOOKUP(Z1,$AE$13:$AF$17,2,FALSE)</f>
        <v>3</v>
      </c>
      <c r="T1" s="68">
        <f ca="1">VLOOKUP(AA1,$AE$13:$AF$17,2,FALSE)</f>
        <v>7</v>
      </c>
      <c r="U1" s="68">
        <f ca="1">VLOOKUP(AB1,$AE$13:$AF$17,2,FALSE)</f>
        <v>4</v>
      </c>
      <c r="V1" s="69">
        <f>VLOOKUP(AC1,$AE$13:$AF$17,2,FALSE)</f>
        <v>0</v>
      </c>
      <c r="W1" s="69">
        <f ca="1">R1*10000+S1*1000+T1*100+U1*10+V1</f>
        <v>23740</v>
      </c>
      <c r="Y1" s="67">
        <v>1</v>
      </c>
      <c r="Z1" s="68">
        <v>2</v>
      </c>
      <c r="AA1" s="68">
        <v>3</v>
      </c>
      <c r="AB1" s="68">
        <v>4</v>
      </c>
      <c r="AC1" s="69">
        <v>5</v>
      </c>
      <c r="AE1" s="36">
        <f ca="1">RANK(AF1,$AF$1:$AF$10)</f>
        <v>8</v>
      </c>
      <c r="AF1" s="36">
        <f ca="1">RAND()</f>
        <v>6.8978007102353356E-2</v>
      </c>
      <c r="AG1" s="36">
        <v>1</v>
      </c>
    </row>
    <row r="2" spans="1:33">
      <c r="C2" s="16" t="str">
        <f ca="1">IF(D1=1,"由大至小","由小至大")</f>
        <v>由小至大</v>
      </c>
      <c r="G2" s="80">
        <f ca="1">N4</f>
        <v>43702</v>
      </c>
      <c r="H2" s="91" t="s">
        <v>4641</v>
      </c>
      <c r="I2" s="81">
        <f ca="1">N5</f>
        <v>43072</v>
      </c>
      <c r="J2" s="91" t="s">
        <v>4641</v>
      </c>
      <c r="K2" s="92">
        <f ca="1">N6</f>
        <v>23740</v>
      </c>
      <c r="L2" s="82"/>
      <c r="M2" s="85">
        <v>2</v>
      </c>
      <c r="N2" s="86">
        <f ca="1">VLOOKUP(M2,$P$1:$W$120,8,FALSE)</f>
        <v>23740</v>
      </c>
      <c r="P2" s="78">
        <f t="shared" ref="P2:P65" ca="1" si="0">IF(Q2&lt;&gt;"",RANK(Q2,$Q$1:$Q$120),"")</f>
        <v>64</v>
      </c>
      <c r="Q2" s="79">
        <f t="shared" ref="Q2:Q65" ca="1" si="1">IF(W2&lt;10000,"",RAND())</f>
        <v>0.29491872889682891</v>
      </c>
      <c r="R2" s="70">
        <f t="shared" ref="R2:V17" ca="1" si="2">VLOOKUP(Y2,$AE$13:$AF$17,2,FALSE)</f>
        <v>2</v>
      </c>
      <c r="S2" s="71">
        <f t="shared" ca="1" si="2"/>
        <v>3</v>
      </c>
      <c r="T2" s="71">
        <f t="shared" ca="1" si="2"/>
        <v>7</v>
      </c>
      <c r="U2" s="71">
        <f t="shared" si="2"/>
        <v>0</v>
      </c>
      <c r="V2" s="72">
        <f t="shared" ca="1" si="2"/>
        <v>4</v>
      </c>
      <c r="W2" s="72">
        <f t="shared" ref="W2:W65" ca="1" si="3">R2*10000+S2*1000+T2*100+U2*10+V2</f>
        <v>23704</v>
      </c>
      <c r="Y2" s="70">
        <v>1</v>
      </c>
      <c r="Z2" s="71">
        <v>2</v>
      </c>
      <c r="AA2" s="71">
        <v>3</v>
      </c>
      <c r="AB2" s="71">
        <v>5</v>
      </c>
      <c r="AC2" s="72">
        <v>4</v>
      </c>
      <c r="AE2" s="36">
        <f t="shared" ref="AE2:AE9" ca="1" si="4">RANK(AF2,$AF$1:$AF$10)</f>
        <v>1</v>
      </c>
      <c r="AF2" s="36">
        <f t="shared" ref="AF2:AF9" ca="1" si="5">RAND()</f>
        <v>0.94222954512225587</v>
      </c>
      <c r="AG2" s="36">
        <v>2</v>
      </c>
    </row>
    <row r="3" spans="1:33">
      <c r="G3" s="85" t="s">
        <v>4642</v>
      </c>
      <c r="H3" s="90"/>
      <c r="I3" s="90"/>
      <c r="J3" s="90"/>
      <c r="K3" s="86"/>
      <c r="M3" s="85">
        <v>3</v>
      </c>
      <c r="N3" s="86">
        <f ca="1">VLOOKUP(M3,$P$1:$W$120,8,FALSE)</f>
        <v>43072</v>
      </c>
      <c r="P3" s="78">
        <f t="shared" ca="1" si="0"/>
        <v>77</v>
      </c>
      <c r="Q3" s="79">
        <f t="shared" ca="1" si="1"/>
        <v>0.20582713384974594</v>
      </c>
      <c r="R3" s="70">
        <f t="shared" ca="1" si="2"/>
        <v>2</v>
      </c>
      <c r="S3" s="71">
        <f t="shared" ca="1" si="2"/>
        <v>3</v>
      </c>
      <c r="T3" s="71">
        <f t="shared" ca="1" si="2"/>
        <v>4</v>
      </c>
      <c r="U3" s="71">
        <f t="shared" ca="1" si="2"/>
        <v>7</v>
      </c>
      <c r="V3" s="72">
        <f t="shared" si="2"/>
        <v>0</v>
      </c>
      <c r="W3" s="72">
        <f t="shared" ca="1" si="3"/>
        <v>23470</v>
      </c>
      <c r="Y3" s="70">
        <v>1</v>
      </c>
      <c r="Z3" s="71">
        <v>2</v>
      </c>
      <c r="AA3" s="71">
        <v>4</v>
      </c>
      <c r="AB3" s="71">
        <v>3</v>
      </c>
      <c r="AC3" s="72">
        <v>5</v>
      </c>
      <c r="AE3" s="36">
        <f t="shared" ca="1" si="4"/>
        <v>2</v>
      </c>
      <c r="AF3" s="36">
        <f t="shared" ca="1" si="5"/>
        <v>0.89602987046665117</v>
      </c>
      <c r="AG3" s="36">
        <v>3</v>
      </c>
    </row>
    <row r="4" spans="1:33">
      <c r="G4" s="80">
        <f ca="1">N6</f>
        <v>23740</v>
      </c>
      <c r="H4" s="91" t="s">
        <v>4643</v>
      </c>
      <c r="I4" s="81">
        <f ca="1">N5</f>
        <v>43072</v>
      </c>
      <c r="J4" s="91" t="s">
        <v>4643</v>
      </c>
      <c r="K4" s="92">
        <f ca="1">N4</f>
        <v>43702</v>
      </c>
      <c r="M4" s="83" t="s">
        <v>4638</v>
      </c>
      <c r="N4" s="84">
        <f ca="1">LARGE($N$1:$N$3,M1)</f>
        <v>43702</v>
      </c>
      <c r="P4" s="78">
        <f t="shared" ca="1" si="0"/>
        <v>49</v>
      </c>
      <c r="Q4" s="79">
        <f t="shared" ca="1" si="1"/>
        <v>0.51559107928160497</v>
      </c>
      <c r="R4" s="70">
        <f t="shared" ca="1" si="2"/>
        <v>2</v>
      </c>
      <c r="S4" s="71">
        <f t="shared" ca="1" si="2"/>
        <v>3</v>
      </c>
      <c r="T4" s="71">
        <f t="shared" ca="1" si="2"/>
        <v>4</v>
      </c>
      <c r="U4" s="71">
        <f t="shared" si="2"/>
        <v>0</v>
      </c>
      <c r="V4" s="72">
        <f t="shared" ca="1" si="2"/>
        <v>7</v>
      </c>
      <c r="W4" s="72">
        <f t="shared" ca="1" si="3"/>
        <v>23407</v>
      </c>
      <c r="Y4" s="70">
        <v>1</v>
      </c>
      <c r="Z4" s="71">
        <v>2</v>
      </c>
      <c r="AA4" s="71">
        <v>4</v>
      </c>
      <c r="AB4" s="71">
        <v>5</v>
      </c>
      <c r="AC4" s="72">
        <v>3</v>
      </c>
      <c r="AE4" s="36">
        <f t="shared" ca="1" si="4"/>
        <v>4</v>
      </c>
      <c r="AF4" s="36">
        <f t="shared" ca="1" si="5"/>
        <v>0.49187104904996903</v>
      </c>
      <c r="AG4" s="36">
        <v>4</v>
      </c>
    </row>
    <row r="5" spans="1:33">
      <c r="M5" s="85" t="s">
        <v>4644</v>
      </c>
      <c r="N5" s="86">
        <f ca="1">LARGE($N$1:$N$3,M2)</f>
        <v>43072</v>
      </c>
      <c r="P5" s="78">
        <f t="shared" ca="1" si="0"/>
        <v>86</v>
      </c>
      <c r="Q5" s="79">
        <f t="shared" ca="1" si="1"/>
        <v>0.13475599815662143</v>
      </c>
      <c r="R5" s="70">
        <f t="shared" ca="1" si="2"/>
        <v>2</v>
      </c>
      <c r="S5" s="71">
        <f t="shared" ca="1" si="2"/>
        <v>3</v>
      </c>
      <c r="T5" s="71">
        <f t="shared" si="2"/>
        <v>0</v>
      </c>
      <c r="U5" s="71">
        <f t="shared" ca="1" si="2"/>
        <v>7</v>
      </c>
      <c r="V5" s="72">
        <f t="shared" ca="1" si="2"/>
        <v>4</v>
      </c>
      <c r="W5" s="72">
        <f t="shared" ca="1" si="3"/>
        <v>23074</v>
      </c>
      <c r="Y5" s="70">
        <v>1</v>
      </c>
      <c r="Z5" s="71">
        <v>2</v>
      </c>
      <c r="AA5" s="71">
        <v>5</v>
      </c>
      <c r="AB5" s="71">
        <v>3</v>
      </c>
      <c r="AC5" s="72">
        <v>4</v>
      </c>
      <c r="AE5" s="36">
        <f t="shared" ca="1" si="4"/>
        <v>9</v>
      </c>
      <c r="AF5" s="36">
        <f t="shared" ca="1" si="5"/>
        <v>2.8296141380268369E-2</v>
      </c>
      <c r="AG5" s="36">
        <v>5</v>
      </c>
    </row>
    <row r="6" spans="1:33">
      <c r="M6" s="87" t="s">
        <v>4639</v>
      </c>
      <c r="N6" s="88">
        <f ca="1">LARGE($N$1:$N$3,M3)</f>
        <v>23740</v>
      </c>
      <c r="P6" s="78">
        <f t="shared" ca="1" si="0"/>
        <v>70</v>
      </c>
      <c r="Q6" s="79">
        <f t="shared" ca="1" si="1"/>
        <v>0.26036389448135433</v>
      </c>
      <c r="R6" s="70">
        <f t="shared" ca="1" si="2"/>
        <v>2</v>
      </c>
      <c r="S6" s="71">
        <f t="shared" ca="1" si="2"/>
        <v>3</v>
      </c>
      <c r="T6" s="71">
        <f t="shared" si="2"/>
        <v>0</v>
      </c>
      <c r="U6" s="71">
        <f t="shared" ca="1" si="2"/>
        <v>4</v>
      </c>
      <c r="V6" s="72">
        <f t="shared" ca="1" si="2"/>
        <v>7</v>
      </c>
      <c r="W6" s="72">
        <f t="shared" ca="1" si="3"/>
        <v>23047</v>
      </c>
      <c r="Y6" s="73">
        <v>1</v>
      </c>
      <c r="Z6" s="74">
        <v>2</v>
      </c>
      <c r="AA6" s="74">
        <v>5</v>
      </c>
      <c r="AB6" s="74">
        <v>4</v>
      </c>
      <c r="AC6" s="75">
        <v>3</v>
      </c>
      <c r="AE6" s="36">
        <f t="shared" ca="1" si="4"/>
        <v>7</v>
      </c>
      <c r="AF6" s="36">
        <f t="shared" ca="1" si="5"/>
        <v>0.14636156521000154</v>
      </c>
      <c r="AG6" s="36">
        <v>6</v>
      </c>
    </row>
    <row r="7" spans="1:33">
      <c r="P7" s="78">
        <f t="shared" ca="1" si="0"/>
        <v>61</v>
      </c>
      <c r="Q7" s="79">
        <f t="shared" ca="1" si="1"/>
        <v>0.33193096277546819</v>
      </c>
      <c r="R7" s="70">
        <f t="shared" ca="1" si="2"/>
        <v>2</v>
      </c>
      <c r="S7" s="71">
        <f t="shared" ca="1" si="2"/>
        <v>7</v>
      </c>
      <c r="T7" s="71">
        <f t="shared" ca="1" si="2"/>
        <v>3</v>
      </c>
      <c r="U7" s="71">
        <f t="shared" ca="1" si="2"/>
        <v>4</v>
      </c>
      <c r="V7" s="72">
        <f t="shared" si="2"/>
        <v>0</v>
      </c>
      <c r="W7" s="72">
        <f t="shared" ca="1" si="3"/>
        <v>27340</v>
      </c>
      <c r="Y7" s="67">
        <v>1</v>
      </c>
      <c r="Z7" s="68">
        <v>3</v>
      </c>
      <c r="AA7" s="68">
        <v>2</v>
      </c>
      <c r="AB7" s="68">
        <v>4</v>
      </c>
      <c r="AC7" s="69">
        <v>5</v>
      </c>
      <c r="AE7" s="36">
        <f t="shared" ca="1" si="4"/>
        <v>3</v>
      </c>
      <c r="AF7" s="36">
        <f t="shared" ca="1" si="5"/>
        <v>0.7300263009955229</v>
      </c>
      <c r="AG7" s="36">
        <v>7</v>
      </c>
    </row>
    <row r="8" spans="1:33">
      <c r="B8" s="16" t="s">
        <v>4651</v>
      </c>
      <c r="D8" s="95">
        <f>Parameter!G12</f>
        <v>1</v>
      </c>
      <c r="P8" s="78">
        <f t="shared" ca="1" si="0"/>
        <v>34</v>
      </c>
      <c r="Q8" s="79">
        <f t="shared" ca="1" si="1"/>
        <v>0.69847191974902201</v>
      </c>
      <c r="R8" s="70">
        <f t="shared" ca="1" si="2"/>
        <v>2</v>
      </c>
      <c r="S8" s="71">
        <f t="shared" ca="1" si="2"/>
        <v>7</v>
      </c>
      <c r="T8" s="71">
        <f t="shared" ca="1" si="2"/>
        <v>3</v>
      </c>
      <c r="U8" s="71">
        <f t="shared" si="2"/>
        <v>0</v>
      </c>
      <c r="V8" s="72">
        <f t="shared" ca="1" si="2"/>
        <v>4</v>
      </c>
      <c r="W8" s="72">
        <f t="shared" ca="1" si="3"/>
        <v>27304</v>
      </c>
      <c r="Y8" s="70">
        <v>1</v>
      </c>
      <c r="Z8" s="71">
        <v>3</v>
      </c>
      <c r="AA8" s="71">
        <v>2</v>
      </c>
      <c r="AB8" s="71">
        <v>5</v>
      </c>
      <c r="AC8" s="72">
        <v>4</v>
      </c>
      <c r="AE8" s="36">
        <f t="shared" ca="1" si="4"/>
        <v>5</v>
      </c>
      <c r="AF8" s="36">
        <f t="shared" ca="1" si="5"/>
        <v>0.38116161594737297</v>
      </c>
      <c r="AG8" s="36">
        <v>8</v>
      </c>
    </row>
    <row r="9" spans="1:33">
      <c r="P9" s="78">
        <f t="shared" ca="1" si="0"/>
        <v>13</v>
      </c>
      <c r="Q9" s="79">
        <f t="shared" ca="1" si="1"/>
        <v>0.89408906791457932</v>
      </c>
      <c r="R9" s="70">
        <f t="shared" ca="1" si="2"/>
        <v>2</v>
      </c>
      <c r="S9" s="71">
        <f t="shared" ca="1" si="2"/>
        <v>7</v>
      </c>
      <c r="T9" s="71">
        <f t="shared" ca="1" si="2"/>
        <v>4</v>
      </c>
      <c r="U9" s="71">
        <f t="shared" ca="1" si="2"/>
        <v>3</v>
      </c>
      <c r="V9" s="72">
        <f t="shared" si="2"/>
        <v>0</v>
      </c>
      <c r="W9" s="72">
        <f t="shared" ca="1" si="3"/>
        <v>27430</v>
      </c>
      <c r="Y9" s="70">
        <v>1</v>
      </c>
      <c r="Z9" s="71">
        <v>3</v>
      </c>
      <c r="AA9" s="71">
        <v>4</v>
      </c>
      <c r="AB9" s="71">
        <v>2</v>
      </c>
      <c r="AC9" s="72">
        <v>5</v>
      </c>
      <c r="AE9" s="36">
        <f t="shared" ca="1" si="4"/>
        <v>6</v>
      </c>
      <c r="AF9" s="36">
        <f t="shared" ca="1" si="5"/>
        <v>0.35533359047624824</v>
      </c>
      <c r="AG9" s="36">
        <v>9</v>
      </c>
    </row>
    <row r="10" spans="1:33">
      <c r="C10" s="16" t="s">
        <v>4648</v>
      </c>
      <c r="D10" s="65">
        <f ca="1">IF($D$1=1,G2,G4)</f>
        <v>23740</v>
      </c>
      <c r="E10" s="65" t="s">
        <v>4646</v>
      </c>
      <c r="F10" s="65">
        <f ca="1">IF($D$1=1,I2,I4)</f>
        <v>43072</v>
      </c>
      <c r="G10" s="65" t="s">
        <v>4646</v>
      </c>
      <c r="H10" s="65">
        <f ca="1">IF($D$1=1,K2,K4)</f>
        <v>43702</v>
      </c>
      <c r="I10" s="16" t="str">
        <f ca="1">C2</f>
        <v>由小至大</v>
      </c>
      <c r="K10" s="16" t="s">
        <v>4647</v>
      </c>
      <c r="P10" s="78">
        <f t="shared" ca="1" si="0"/>
        <v>69</v>
      </c>
      <c r="Q10" s="79">
        <f t="shared" ca="1" si="1"/>
        <v>0.27020243226536411</v>
      </c>
      <c r="R10" s="70">
        <f t="shared" ca="1" si="2"/>
        <v>2</v>
      </c>
      <c r="S10" s="71">
        <f t="shared" ca="1" si="2"/>
        <v>7</v>
      </c>
      <c r="T10" s="71">
        <f t="shared" ca="1" si="2"/>
        <v>4</v>
      </c>
      <c r="U10" s="71">
        <f t="shared" si="2"/>
        <v>0</v>
      </c>
      <c r="V10" s="72">
        <f t="shared" ca="1" si="2"/>
        <v>3</v>
      </c>
      <c r="W10" s="72">
        <f t="shared" ca="1" si="3"/>
        <v>27403</v>
      </c>
      <c r="Y10" s="70">
        <v>1</v>
      </c>
      <c r="Z10" s="71">
        <v>3</v>
      </c>
      <c r="AA10" s="71">
        <v>4</v>
      </c>
      <c r="AB10" s="71">
        <v>5</v>
      </c>
      <c r="AC10" s="72">
        <v>2</v>
      </c>
      <c r="AE10" s="36"/>
      <c r="AF10" s="36"/>
      <c r="AG10" s="36"/>
    </row>
    <row r="11" spans="1:33">
      <c r="P11" s="78">
        <f t="shared" ca="1" si="0"/>
        <v>67</v>
      </c>
      <c r="Q11" s="79">
        <f t="shared" ca="1" si="1"/>
        <v>0.2884158890639037</v>
      </c>
      <c r="R11" s="70">
        <f t="shared" ca="1" si="2"/>
        <v>2</v>
      </c>
      <c r="S11" s="71">
        <f t="shared" ca="1" si="2"/>
        <v>7</v>
      </c>
      <c r="T11" s="71">
        <f t="shared" si="2"/>
        <v>0</v>
      </c>
      <c r="U11" s="71">
        <f t="shared" ca="1" si="2"/>
        <v>3</v>
      </c>
      <c r="V11" s="72">
        <f t="shared" ca="1" si="2"/>
        <v>4</v>
      </c>
      <c r="W11" s="72">
        <f t="shared" ca="1" si="3"/>
        <v>27034</v>
      </c>
      <c r="Y11" s="70">
        <v>1</v>
      </c>
      <c r="Z11" s="71">
        <v>3</v>
      </c>
      <c r="AA11" s="71">
        <v>5</v>
      </c>
      <c r="AB11" s="71">
        <v>2</v>
      </c>
      <c r="AC11" s="72">
        <v>4</v>
      </c>
    </row>
    <row r="12" spans="1:33">
      <c r="A12" s="16">
        <v>1</v>
      </c>
      <c r="B12" s="16" t="s">
        <v>4649</v>
      </c>
      <c r="C12" s="16" t="str">
        <f ca="1">CONCATENATE(C10,D10,E10,F10,G10,H10,I10,K10,L11)</f>
        <v>請把23740、43072、43702由小至大排列出來。</v>
      </c>
      <c r="P12" s="78">
        <f t="shared" ca="1" si="0"/>
        <v>73</v>
      </c>
      <c r="Q12" s="79">
        <f t="shared" ca="1" si="1"/>
        <v>0.24555794572619682</v>
      </c>
      <c r="R12" s="70">
        <f t="shared" ca="1" si="2"/>
        <v>2</v>
      </c>
      <c r="S12" s="71">
        <f t="shared" ca="1" si="2"/>
        <v>7</v>
      </c>
      <c r="T12" s="71">
        <f t="shared" si="2"/>
        <v>0</v>
      </c>
      <c r="U12" s="71">
        <f t="shared" ca="1" si="2"/>
        <v>4</v>
      </c>
      <c r="V12" s="72">
        <f t="shared" ca="1" si="2"/>
        <v>3</v>
      </c>
      <c r="W12" s="72">
        <f t="shared" ca="1" si="3"/>
        <v>27043</v>
      </c>
      <c r="Y12" s="73">
        <v>1</v>
      </c>
      <c r="Z12" s="74">
        <v>3</v>
      </c>
      <c r="AA12" s="74">
        <v>5</v>
      </c>
      <c r="AB12" s="74">
        <v>4</v>
      </c>
      <c r="AC12" s="75">
        <v>2</v>
      </c>
    </row>
    <row r="13" spans="1:33">
      <c r="P13" s="78">
        <f t="shared" ca="1" si="0"/>
        <v>92</v>
      </c>
      <c r="Q13" s="79">
        <f t="shared" ca="1" si="1"/>
        <v>4.9268776713688123E-2</v>
      </c>
      <c r="R13" s="70">
        <f t="shared" ca="1" si="2"/>
        <v>2</v>
      </c>
      <c r="S13" s="71">
        <f t="shared" ca="1" si="2"/>
        <v>4</v>
      </c>
      <c r="T13" s="71">
        <f t="shared" ca="1" si="2"/>
        <v>3</v>
      </c>
      <c r="U13" s="71">
        <f t="shared" ca="1" si="2"/>
        <v>7</v>
      </c>
      <c r="V13" s="72">
        <f t="shared" si="2"/>
        <v>0</v>
      </c>
      <c r="W13" s="72">
        <f t="shared" ca="1" si="3"/>
        <v>24370</v>
      </c>
      <c r="Y13" s="67">
        <v>1</v>
      </c>
      <c r="Z13" s="68">
        <v>4</v>
      </c>
      <c r="AA13" s="68">
        <v>2</v>
      </c>
      <c r="AB13" s="68">
        <v>3</v>
      </c>
      <c r="AC13" s="69">
        <v>5</v>
      </c>
      <c r="AE13" s="93">
        <v>1</v>
      </c>
      <c r="AF13" s="94">
        <f ca="1">VLOOKUP(AE13,$AE$1:$AG$10,3,FALSE)</f>
        <v>2</v>
      </c>
    </row>
    <row r="14" spans="1:33">
      <c r="B14" s="16" t="s">
        <v>4650</v>
      </c>
      <c r="C14" s="41">
        <f ca="1">IF($D$1=1,G2,G4)</f>
        <v>23740</v>
      </c>
      <c r="D14" s="41" t="str">
        <f ca="1">IF($D$1=1,H2,H4)</f>
        <v>&lt;</v>
      </c>
      <c r="E14" s="41">
        <f ca="1">IF($D$1=1,I2,I4)</f>
        <v>43072</v>
      </c>
      <c r="F14" s="41" t="str">
        <f ca="1">IF($D$1=1,J2,J4)</f>
        <v>&lt;</v>
      </c>
      <c r="G14" s="41">
        <f ca="1">IF($D$1=1,K2,K4)</f>
        <v>43702</v>
      </c>
      <c r="P14" s="78">
        <f t="shared" ca="1" si="0"/>
        <v>27</v>
      </c>
      <c r="Q14" s="79">
        <f t="shared" ca="1" si="1"/>
        <v>0.76056925541084552</v>
      </c>
      <c r="R14" s="70">
        <f t="shared" ca="1" si="2"/>
        <v>2</v>
      </c>
      <c r="S14" s="71">
        <f t="shared" ca="1" si="2"/>
        <v>4</v>
      </c>
      <c r="T14" s="71">
        <f t="shared" ca="1" si="2"/>
        <v>3</v>
      </c>
      <c r="U14" s="71">
        <f t="shared" si="2"/>
        <v>0</v>
      </c>
      <c r="V14" s="72">
        <f t="shared" ca="1" si="2"/>
        <v>7</v>
      </c>
      <c r="W14" s="72">
        <f t="shared" ca="1" si="3"/>
        <v>24307</v>
      </c>
      <c r="Y14" s="70">
        <v>1</v>
      </c>
      <c r="Z14" s="71">
        <v>4</v>
      </c>
      <c r="AA14" s="71">
        <v>2</v>
      </c>
      <c r="AB14" s="71">
        <v>5</v>
      </c>
      <c r="AC14" s="72">
        <v>3</v>
      </c>
      <c r="AE14" s="93">
        <v>2</v>
      </c>
      <c r="AF14" s="94">
        <f ca="1">IF($D$8&gt;=4,0,VLOOKUP(AE14,$AE$1:$AG$10,3,FALSE))</f>
        <v>3</v>
      </c>
    </row>
    <row r="15" spans="1:33">
      <c r="P15" s="78">
        <f t="shared" ca="1" si="0"/>
        <v>47</v>
      </c>
      <c r="Q15" s="79">
        <f t="shared" ca="1" si="1"/>
        <v>0.54850867246894486</v>
      </c>
      <c r="R15" s="70">
        <f t="shared" ca="1" si="2"/>
        <v>2</v>
      </c>
      <c r="S15" s="71">
        <f t="shared" ca="1" si="2"/>
        <v>4</v>
      </c>
      <c r="T15" s="71">
        <f t="shared" ca="1" si="2"/>
        <v>7</v>
      </c>
      <c r="U15" s="71">
        <f t="shared" ca="1" si="2"/>
        <v>3</v>
      </c>
      <c r="V15" s="72">
        <f t="shared" si="2"/>
        <v>0</v>
      </c>
      <c r="W15" s="72">
        <f t="shared" ca="1" si="3"/>
        <v>24730</v>
      </c>
      <c r="Y15" s="70">
        <v>1</v>
      </c>
      <c r="Z15" s="71">
        <v>4</v>
      </c>
      <c r="AA15" s="71">
        <v>3</v>
      </c>
      <c r="AB15" s="71">
        <v>2</v>
      </c>
      <c r="AC15" s="72">
        <v>5</v>
      </c>
      <c r="AE15" s="93">
        <v>3</v>
      </c>
      <c r="AF15" s="94">
        <f ca="1">IF($D$8&gt;=3,0,VLOOKUP(AE15,$AE$1:$AG$10,3,FALSE))</f>
        <v>7</v>
      </c>
    </row>
    <row r="16" spans="1:33">
      <c r="P16" s="78">
        <f t="shared" ca="1" si="0"/>
        <v>14</v>
      </c>
      <c r="Q16" s="79">
        <f t="shared" ca="1" si="1"/>
        <v>0.88874210472509763</v>
      </c>
      <c r="R16" s="70">
        <f t="shared" ca="1" si="2"/>
        <v>2</v>
      </c>
      <c r="S16" s="71">
        <f t="shared" ca="1" si="2"/>
        <v>4</v>
      </c>
      <c r="T16" s="71">
        <f t="shared" ca="1" si="2"/>
        <v>7</v>
      </c>
      <c r="U16" s="71">
        <f t="shared" si="2"/>
        <v>0</v>
      </c>
      <c r="V16" s="72">
        <f t="shared" ca="1" si="2"/>
        <v>3</v>
      </c>
      <c r="W16" s="72">
        <f t="shared" ca="1" si="3"/>
        <v>24703</v>
      </c>
      <c r="Y16" s="70">
        <v>1</v>
      </c>
      <c r="Z16" s="71">
        <v>4</v>
      </c>
      <c r="AA16" s="71">
        <v>3</v>
      </c>
      <c r="AB16" s="71">
        <v>5</v>
      </c>
      <c r="AC16" s="72">
        <v>2</v>
      </c>
      <c r="AE16" s="93">
        <v>4</v>
      </c>
      <c r="AF16" s="94">
        <f ca="1">IF($D$8&gt;=2,0,VLOOKUP(AE16,$AE$1:$AG$10,3,FALSE))</f>
        <v>4</v>
      </c>
    </row>
    <row r="17" spans="16:32">
      <c r="P17" s="78">
        <f t="shared" ca="1" si="0"/>
        <v>57</v>
      </c>
      <c r="Q17" s="79">
        <f t="shared" ca="1" si="1"/>
        <v>0.35671178155347116</v>
      </c>
      <c r="R17" s="70">
        <f t="shared" ca="1" si="2"/>
        <v>2</v>
      </c>
      <c r="S17" s="71">
        <f t="shared" ca="1" si="2"/>
        <v>4</v>
      </c>
      <c r="T17" s="71">
        <f t="shared" si="2"/>
        <v>0</v>
      </c>
      <c r="U17" s="71">
        <f t="shared" ca="1" si="2"/>
        <v>3</v>
      </c>
      <c r="V17" s="72">
        <f t="shared" ca="1" si="2"/>
        <v>7</v>
      </c>
      <c r="W17" s="72">
        <f t="shared" ca="1" si="3"/>
        <v>24037</v>
      </c>
      <c r="Y17" s="70">
        <v>1</v>
      </c>
      <c r="Z17" s="71">
        <v>4</v>
      </c>
      <c r="AA17" s="71">
        <v>5</v>
      </c>
      <c r="AB17" s="71">
        <v>2</v>
      </c>
      <c r="AC17" s="72">
        <v>3</v>
      </c>
      <c r="AE17" s="93">
        <v>5</v>
      </c>
      <c r="AF17" s="94">
        <f>IF($D$8&gt;=1,0,VLOOKUP(AE17,$AE$1:$AG$10,3,FALSE))</f>
        <v>0</v>
      </c>
    </row>
    <row r="18" spans="16:32">
      <c r="P18" s="78">
        <f t="shared" ca="1" si="0"/>
        <v>81</v>
      </c>
      <c r="Q18" s="79">
        <f t="shared" ca="1" si="1"/>
        <v>0.17107493812575125</v>
      </c>
      <c r="R18" s="70">
        <f t="shared" ref="R18:V34" ca="1" si="6">VLOOKUP(Y18,$AE$13:$AF$17,2,FALSE)</f>
        <v>2</v>
      </c>
      <c r="S18" s="71">
        <f t="shared" ca="1" si="6"/>
        <v>4</v>
      </c>
      <c r="T18" s="71">
        <f t="shared" si="6"/>
        <v>0</v>
      </c>
      <c r="U18" s="71">
        <f t="shared" ca="1" si="6"/>
        <v>7</v>
      </c>
      <c r="V18" s="72">
        <f t="shared" ca="1" si="6"/>
        <v>3</v>
      </c>
      <c r="W18" s="72">
        <f t="shared" ca="1" si="3"/>
        <v>24073</v>
      </c>
      <c r="Y18" s="73">
        <v>1</v>
      </c>
      <c r="Z18" s="74">
        <v>4</v>
      </c>
      <c r="AA18" s="74">
        <v>5</v>
      </c>
      <c r="AB18" s="74">
        <v>3</v>
      </c>
      <c r="AC18" s="75">
        <v>2</v>
      </c>
    </row>
    <row r="19" spans="16:32">
      <c r="P19" s="78">
        <f t="shared" ca="1" si="0"/>
        <v>38</v>
      </c>
      <c r="Q19" s="79">
        <f t="shared" ca="1" si="1"/>
        <v>0.64442338133451404</v>
      </c>
      <c r="R19" s="70">
        <f t="shared" ca="1" si="6"/>
        <v>2</v>
      </c>
      <c r="S19" s="71">
        <f t="shared" si="6"/>
        <v>0</v>
      </c>
      <c r="T19" s="71">
        <f t="shared" ca="1" si="6"/>
        <v>3</v>
      </c>
      <c r="U19" s="71">
        <f t="shared" ca="1" si="6"/>
        <v>7</v>
      </c>
      <c r="V19" s="72">
        <f t="shared" ca="1" si="6"/>
        <v>4</v>
      </c>
      <c r="W19" s="72">
        <f t="shared" ca="1" si="3"/>
        <v>20374</v>
      </c>
      <c r="Y19" s="67">
        <v>1</v>
      </c>
      <c r="Z19" s="68">
        <v>5</v>
      </c>
      <c r="AA19" s="68">
        <v>2</v>
      </c>
      <c r="AB19" s="68">
        <v>3</v>
      </c>
      <c r="AC19" s="69">
        <v>4</v>
      </c>
    </row>
    <row r="20" spans="16:32">
      <c r="P20" s="78">
        <f t="shared" ca="1" si="0"/>
        <v>25</v>
      </c>
      <c r="Q20" s="79">
        <f t="shared" ca="1" si="1"/>
        <v>0.79761664918195196</v>
      </c>
      <c r="R20" s="70">
        <f t="shared" ca="1" si="6"/>
        <v>2</v>
      </c>
      <c r="S20" s="71">
        <f t="shared" si="6"/>
        <v>0</v>
      </c>
      <c r="T20" s="71">
        <f t="shared" ca="1" si="6"/>
        <v>3</v>
      </c>
      <c r="U20" s="71">
        <f t="shared" ca="1" si="6"/>
        <v>4</v>
      </c>
      <c r="V20" s="72">
        <f t="shared" ca="1" si="6"/>
        <v>7</v>
      </c>
      <c r="W20" s="72">
        <f t="shared" ca="1" si="3"/>
        <v>20347</v>
      </c>
      <c r="Y20" s="70">
        <v>1</v>
      </c>
      <c r="Z20" s="71">
        <v>5</v>
      </c>
      <c r="AA20" s="71">
        <v>2</v>
      </c>
      <c r="AB20" s="71">
        <v>4</v>
      </c>
      <c r="AC20" s="72">
        <v>3</v>
      </c>
    </row>
    <row r="21" spans="16:32">
      <c r="P21" s="78">
        <f t="shared" ca="1" si="0"/>
        <v>89</v>
      </c>
      <c r="Q21" s="79">
        <f t="shared" ca="1" si="1"/>
        <v>0.12432520937444491</v>
      </c>
      <c r="R21" s="70">
        <f t="shared" ca="1" si="6"/>
        <v>2</v>
      </c>
      <c r="S21" s="71">
        <f t="shared" si="6"/>
        <v>0</v>
      </c>
      <c r="T21" s="71">
        <f t="shared" ca="1" si="6"/>
        <v>7</v>
      </c>
      <c r="U21" s="71">
        <f t="shared" ca="1" si="6"/>
        <v>3</v>
      </c>
      <c r="V21" s="72">
        <f t="shared" ca="1" si="6"/>
        <v>4</v>
      </c>
      <c r="W21" s="72">
        <f t="shared" ca="1" si="3"/>
        <v>20734</v>
      </c>
      <c r="Y21" s="70">
        <v>1</v>
      </c>
      <c r="Z21" s="71">
        <v>5</v>
      </c>
      <c r="AA21" s="71">
        <v>3</v>
      </c>
      <c r="AB21" s="71">
        <v>2</v>
      </c>
      <c r="AC21" s="72">
        <v>4</v>
      </c>
    </row>
    <row r="22" spans="16:32">
      <c r="P22" s="78">
        <f t="shared" ca="1" si="0"/>
        <v>60</v>
      </c>
      <c r="Q22" s="79">
        <f t="shared" ca="1" si="1"/>
        <v>0.34424677224679012</v>
      </c>
      <c r="R22" s="70">
        <f t="shared" ca="1" si="6"/>
        <v>2</v>
      </c>
      <c r="S22" s="71">
        <f t="shared" si="6"/>
        <v>0</v>
      </c>
      <c r="T22" s="71">
        <f t="shared" ca="1" si="6"/>
        <v>7</v>
      </c>
      <c r="U22" s="71">
        <f t="shared" ca="1" si="6"/>
        <v>4</v>
      </c>
      <c r="V22" s="72">
        <f t="shared" ca="1" si="6"/>
        <v>3</v>
      </c>
      <c r="W22" s="72">
        <f t="shared" ca="1" si="3"/>
        <v>20743</v>
      </c>
      <c r="Y22" s="70">
        <v>1</v>
      </c>
      <c r="Z22" s="71">
        <v>5</v>
      </c>
      <c r="AA22" s="71">
        <v>3</v>
      </c>
      <c r="AB22" s="71">
        <v>4</v>
      </c>
      <c r="AC22" s="72">
        <v>2</v>
      </c>
    </row>
    <row r="23" spans="16:32">
      <c r="P23" s="78">
        <f t="shared" ca="1" si="0"/>
        <v>55</v>
      </c>
      <c r="Q23" s="79">
        <f t="shared" ca="1" si="1"/>
        <v>0.39670444845537867</v>
      </c>
      <c r="R23" s="70">
        <f t="shared" ca="1" si="6"/>
        <v>2</v>
      </c>
      <c r="S23" s="71">
        <f t="shared" si="6"/>
        <v>0</v>
      </c>
      <c r="T23" s="71">
        <f t="shared" ca="1" si="6"/>
        <v>4</v>
      </c>
      <c r="U23" s="71">
        <f t="shared" ca="1" si="6"/>
        <v>3</v>
      </c>
      <c r="V23" s="72">
        <f t="shared" ca="1" si="6"/>
        <v>7</v>
      </c>
      <c r="W23" s="72">
        <f t="shared" ca="1" si="3"/>
        <v>20437</v>
      </c>
      <c r="Y23" s="70">
        <v>1</v>
      </c>
      <c r="Z23" s="71">
        <v>5</v>
      </c>
      <c r="AA23" s="71">
        <v>4</v>
      </c>
      <c r="AB23" s="71">
        <v>2</v>
      </c>
      <c r="AC23" s="72">
        <v>3</v>
      </c>
    </row>
    <row r="24" spans="16:32">
      <c r="P24" s="78">
        <f t="shared" ca="1" si="0"/>
        <v>22</v>
      </c>
      <c r="Q24" s="79">
        <f t="shared" ca="1" si="1"/>
        <v>0.82492440925312749</v>
      </c>
      <c r="R24" s="70">
        <f t="shared" ca="1" si="6"/>
        <v>2</v>
      </c>
      <c r="S24" s="71">
        <f t="shared" si="6"/>
        <v>0</v>
      </c>
      <c r="T24" s="71">
        <f t="shared" ca="1" si="6"/>
        <v>4</v>
      </c>
      <c r="U24" s="71">
        <f t="shared" ca="1" si="6"/>
        <v>7</v>
      </c>
      <c r="V24" s="72">
        <f t="shared" ca="1" si="6"/>
        <v>3</v>
      </c>
      <c r="W24" s="72">
        <f t="shared" ca="1" si="3"/>
        <v>20473</v>
      </c>
      <c r="Y24" s="73">
        <v>1</v>
      </c>
      <c r="Z24" s="74">
        <v>5</v>
      </c>
      <c r="AA24" s="74">
        <v>4</v>
      </c>
      <c r="AB24" s="74">
        <v>3</v>
      </c>
      <c r="AC24" s="75">
        <v>2</v>
      </c>
    </row>
    <row r="25" spans="16:32">
      <c r="P25" s="78">
        <f t="shared" ca="1" si="0"/>
        <v>33</v>
      </c>
      <c r="Q25" s="79">
        <f t="shared" ca="1" si="1"/>
        <v>0.69916780122192823</v>
      </c>
      <c r="R25" s="70">
        <f t="shared" ca="1" si="6"/>
        <v>3</v>
      </c>
      <c r="S25" s="71">
        <f t="shared" ca="1" si="6"/>
        <v>2</v>
      </c>
      <c r="T25" s="71">
        <f t="shared" ca="1" si="6"/>
        <v>7</v>
      </c>
      <c r="U25" s="71">
        <f t="shared" ca="1" si="6"/>
        <v>4</v>
      </c>
      <c r="V25" s="72">
        <f t="shared" si="6"/>
        <v>0</v>
      </c>
      <c r="W25" s="72">
        <f t="shared" ca="1" si="3"/>
        <v>32740</v>
      </c>
      <c r="Y25" s="67">
        <v>2</v>
      </c>
      <c r="Z25" s="68">
        <v>1</v>
      </c>
      <c r="AA25" s="68">
        <v>3</v>
      </c>
      <c r="AB25" s="68">
        <v>4</v>
      </c>
      <c r="AC25" s="69">
        <v>5</v>
      </c>
    </row>
    <row r="26" spans="16:32">
      <c r="P26" s="78">
        <f t="shared" ca="1" si="0"/>
        <v>36</v>
      </c>
      <c r="Q26" s="79">
        <f t="shared" ca="1" si="1"/>
        <v>0.67362461143205654</v>
      </c>
      <c r="R26" s="70">
        <f t="shared" ca="1" si="6"/>
        <v>3</v>
      </c>
      <c r="S26" s="71">
        <f t="shared" ca="1" si="6"/>
        <v>2</v>
      </c>
      <c r="T26" s="71">
        <f t="shared" ca="1" si="6"/>
        <v>7</v>
      </c>
      <c r="U26" s="71">
        <f t="shared" si="6"/>
        <v>0</v>
      </c>
      <c r="V26" s="72">
        <f t="shared" ca="1" si="6"/>
        <v>4</v>
      </c>
      <c r="W26" s="72">
        <f t="shared" ca="1" si="3"/>
        <v>32704</v>
      </c>
      <c r="Y26" s="70">
        <v>2</v>
      </c>
      <c r="Z26" s="71">
        <v>1</v>
      </c>
      <c r="AA26" s="71">
        <v>3</v>
      </c>
      <c r="AB26" s="71">
        <v>5</v>
      </c>
      <c r="AC26" s="72">
        <v>4</v>
      </c>
    </row>
    <row r="27" spans="16:32">
      <c r="P27" s="78">
        <f t="shared" ca="1" si="0"/>
        <v>43</v>
      </c>
      <c r="Q27" s="79">
        <f t="shared" ca="1" si="1"/>
        <v>0.56854929853075931</v>
      </c>
      <c r="R27" s="70">
        <f t="shared" ca="1" si="6"/>
        <v>3</v>
      </c>
      <c r="S27" s="71">
        <f t="shared" ca="1" si="6"/>
        <v>2</v>
      </c>
      <c r="T27" s="71">
        <f t="shared" ca="1" si="6"/>
        <v>4</v>
      </c>
      <c r="U27" s="71">
        <f t="shared" ca="1" si="6"/>
        <v>7</v>
      </c>
      <c r="V27" s="72">
        <f t="shared" si="6"/>
        <v>0</v>
      </c>
      <c r="W27" s="72">
        <f t="shared" ca="1" si="3"/>
        <v>32470</v>
      </c>
      <c r="Y27" s="70">
        <v>2</v>
      </c>
      <c r="Z27" s="71">
        <v>1</v>
      </c>
      <c r="AA27" s="71">
        <v>4</v>
      </c>
      <c r="AB27" s="71">
        <v>3</v>
      </c>
      <c r="AC27" s="72">
        <v>5</v>
      </c>
    </row>
    <row r="28" spans="16:32">
      <c r="P28" s="78">
        <f t="shared" ca="1" si="0"/>
        <v>39</v>
      </c>
      <c r="Q28" s="79">
        <f t="shared" ca="1" si="1"/>
        <v>0.61109866209894226</v>
      </c>
      <c r="R28" s="70">
        <f t="shared" ca="1" si="6"/>
        <v>3</v>
      </c>
      <c r="S28" s="71">
        <f t="shared" ca="1" si="6"/>
        <v>2</v>
      </c>
      <c r="T28" s="71">
        <f t="shared" ca="1" si="6"/>
        <v>4</v>
      </c>
      <c r="U28" s="71">
        <f t="shared" si="6"/>
        <v>0</v>
      </c>
      <c r="V28" s="72">
        <f t="shared" ca="1" si="6"/>
        <v>7</v>
      </c>
      <c r="W28" s="72">
        <f t="shared" ca="1" si="3"/>
        <v>32407</v>
      </c>
      <c r="Y28" s="70">
        <v>2</v>
      </c>
      <c r="Z28" s="71">
        <v>1</v>
      </c>
      <c r="AA28" s="71">
        <v>4</v>
      </c>
      <c r="AB28" s="71">
        <v>5</v>
      </c>
      <c r="AC28" s="72">
        <v>3</v>
      </c>
    </row>
    <row r="29" spans="16:32">
      <c r="P29" s="78">
        <f t="shared" ca="1" si="0"/>
        <v>91</v>
      </c>
      <c r="Q29" s="79">
        <f t="shared" ca="1" si="1"/>
        <v>6.9143392915722024E-2</v>
      </c>
      <c r="R29" s="70">
        <f t="shared" ca="1" si="6"/>
        <v>3</v>
      </c>
      <c r="S29" s="71">
        <f t="shared" ca="1" si="6"/>
        <v>2</v>
      </c>
      <c r="T29" s="71">
        <f t="shared" si="6"/>
        <v>0</v>
      </c>
      <c r="U29" s="71">
        <f t="shared" ca="1" si="6"/>
        <v>7</v>
      </c>
      <c r="V29" s="72">
        <f t="shared" ca="1" si="6"/>
        <v>4</v>
      </c>
      <c r="W29" s="72">
        <f t="shared" ca="1" si="3"/>
        <v>32074</v>
      </c>
      <c r="Y29" s="70">
        <v>2</v>
      </c>
      <c r="Z29" s="71">
        <v>1</v>
      </c>
      <c r="AA29" s="71">
        <v>5</v>
      </c>
      <c r="AB29" s="71">
        <v>3</v>
      </c>
      <c r="AC29" s="72">
        <v>4</v>
      </c>
    </row>
    <row r="30" spans="16:32">
      <c r="P30" s="78">
        <f t="shared" ca="1" si="0"/>
        <v>82</v>
      </c>
      <c r="Q30" s="79">
        <f t="shared" ca="1" si="1"/>
        <v>0.16082441836336958</v>
      </c>
      <c r="R30" s="70">
        <f t="shared" ca="1" si="6"/>
        <v>3</v>
      </c>
      <c r="S30" s="71">
        <f t="shared" ca="1" si="6"/>
        <v>2</v>
      </c>
      <c r="T30" s="71">
        <f t="shared" si="6"/>
        <v>0</v>
      </c>
      <c r="U30" s="71">
        <f t="shared" ca="1" si="6"/>
        <v>4</v>
      </c>
      <c r="V30" s="72">
        <f t="shared" ca="1" si="6"/>
        <v>7</v>
      </c>
      <c r="W30" s="72">
        <f t="shared" ca="1" si="3"/>
        <v>32047</v>
      </c>
      <c r="Y30" s="73">
        <v>2</v>
      </c>
      <c r="Z30" s="74">
        <v>1</v>
      </c>
      <c r="AA30" s="74">
        <v>5</v>
      </c>
      <c r="AB30" s="74">
        <v>4</v>
      </c>
      <c r="AC30" s="75">
        <v>3</v>
      </c>
    </row>
    <row r="31" spans="16:32">
      <c r="P31" s="78">
        <f t="shared" ca="1" si="0"/>
        <v>62</v>
      </c>
      <c r="Q31" s="79">
        <f t="shared" ca="1" si="1"/>
        <v>0.30472800684718471</v>
      </c>
      <c r="R31" s="70">
        <f t="shared" ca="1" si="6"/>
        <v>3</v>
      </c>
      <c r="S31" s="71">
        <f t="shared" ca="1" si="6"/>
        <v>7</v>
      </c>
      <c r="T31" s="71">
        <f t="shared" ca="1" si="6"/>
        <v>2</v>
      </c>
      <c r="U31" s="71">
        <f t="shared" ca="1" si="6"/>
        <v>4</v>
      </c>
      <c r="V31" s="72">
        <f t="shared" si="6"/>
        <v>0</v>
      </c>
      <c r="W31" s="72">
        <f t="shared" ca="1" si="3"/>
        <v>37240</v>
      </c>
      <c r="Y31" s="67">
        <v>2</v>
      </c>
      <c r="Z31" s="68">
        <v>3</v>
      </c>
      <c r="AA31" s="68">
        <v>1</v>
      </c>
      <c r="AB31" s="68">
        <v>4</v>
      </c>
      <c r="AC31" s="69">
        <v>5</v>
      </c>
    </row>
    <row r="32" spans="16:32">
      <c r="P32" s="78">
        <f t="shared" ca="1" si="0"/>
        <v>88</v>
      </c>
      <c r="Q32" s="79">
        <f t="shared" ca="1" si="1"/>
        <v>0.1258837587737176</v>
      </c>
      <c r="R32" s="70">
        <f t="shared" ca="1" si="6"/>
        <v>3</v>
      </c>
      <c r="S32" s="71">
        <f t="shared" ca="1" si="6"/>
        <v>7</v>
      </c>
      <c r="T32" s="71">
        <f t="shared" ca="1" si="6"/>
        <v>2</v>
      </c>
      <c r="U32" s="71">
        <f t="shared" si="6"/>
        <v>0</v>
      </c>
      <c r="V32" s="72">
        <f t="shared" ca="1" si="6"/>
        <v>4</v>
      </c>
      <c r="W32" s="72">
        <f t="shared" ca="1" si="3"/>
        <v>37204</v>
      </c>
      <c r="Y32" s="70">
        <v>2</v>
      </c>
      <c r="Z32" s="71">
        <v>3</v>
      </c>
      <c r="AA32" s="71">
        <v>1</v>
      </c>
      <c r="AB32" s="71">
        <v>5</v>
      </c>
      <c r="AC32" s="72">
        <v>4</v>
      </c>
    </row>
    <row r="33" spans="16:29">
      <c r="P33" s="78">
        <f t="shared" ca="1" si="0"/>
        <v>4</v>
      </c>
      <c r="Q33" s="79">
        <f t="shared" ca="1" si="1"/>
        <v>0.96649159752858538</v>
      </c>
      <c r="R33" s="70">
        <f t="shared" ca="1" si="6"/>
        <v>3</v>
      </c>
      <c r="S33" s="71">
        <f t="shared" ca="1" si="6"/>
        <v>7</v>
      </c>
      <c r="T33" s="71">
        <f t="shared" ca="1" si="6"/>
        <v>4</v>
      </c>
      <c r="U33" s="71">
        <f t="shared" ca="1" si="6"/>
        <v>2</v>
      </c>
      <c r="V33" s="72">
        <f t="shared" si="6"/>
        <v>0</v>
      </c>
      <c r="W33" s="72">
        <f t="shared" ca="1" si="3"/>
        <v>37420</v>
      </c>
      <c r="Y33" s="70">
        <v>2</v>
      </c>
      <c r="Z33" s="71">
        <v>3</v>
      </c>
      <c r="AA33" s="71">
        <v>4</v>
      </c>
      <c r="AB33" s="71">
        <v>1</v>
      </c>
      <c r="AC33" s="72">
        <v>5</v>
      </c>
    </row>
    <row r="34" spans="16:29">
      <c r="P34" s="78">
        <f t="shared" ca="1" si="0"/>
        <v>40</v>
      </c>
      <c r="Q34" s="79">
        <f t="shared" ca="1" si="1"/>
        <v>0.60547936397989821</v>
      </c>
      <c r="R34" s="70">
        <f t="shared" ca="1" si="6"/>
        <v>3</v>
      </c>
      <c r="S34" s="71">
        <f t="shared" ca="1" si="6"/>
        <v>7</v>
      </c>
      <c r="T34" s="71">
        <f t="shared" ca="1" si="6"/>
        <v>4</v>
      </c>
      <c r="U34" s="71">
        <f t="shared" si="6"/>
        <v>0</v>
      </c>
      <c r="V34" s="72">
        <f t="shared" ca="1" si="6"/>
        <v>2</v>
      </c>
      <c r="W34" s="72">
        <f t="shared" ca="1" si="3"/>
        <v>37402</v>
      </c>
      <c r="Y34" s="70">
        <v>2</v>
      </c>
      <c r="Z34" s="71">
        <v>3</v>
      </c>
      <c r="AA34" s="71">
        <v>4</v>
      </c>
      <c r="AB34" s="71">
        <v>5</v>
      </c>
      <c r="AC34" s="72">
        <v>1</v>
      </c>
    </row>
    <row r="35" spans="16:29">
      <c r="P35" s="78">
        <f t="shared" ca="1" si="0"/>
        <v>15</v>
      </c>
      <c r="Q35" s="79">
        <f t="shared" ca="1" si="1"/>
        <v>0.87982132859545037</v>
      </c>
      <c r="R35" s="70">
        <f t="shared" ref="R35:V85" ca="1" si="7">VLOOKUP(Y35,$AE$13:$AF$17,2,FALSE)</f>
        <v>3</v>
      </c>
      <c r="S35" s="71">
        <f t="shared" ca="1" si="7"/>
        <v>7</v>
      </c>
      <c r="T35" s="71">
        <f t="shared" si="7"/>
        <v>0</v>
      </c>
      <c r="U35" s="71">
        <f t="shared" ca="1" si="7"/>
        <v>2</v>
      </c>
      <c r="V35" s="72">
        <f t="shared" ca="1" si="7"/>
        <v>4</v>
      </c>
      <c r="W35" s="72">
        <f t="shared" ca="1" si="3"/>
        <v>37024</v>
      </c>
      <c r="Y35" s="70">
        <v>2</v>
      </c>
      <c r="Z35" s="71">
        <v>3</v>
      </c>
      <c r="AA35" s="71">
        <v>5</v>
      </c>
      <c r="AB35" s="71">
        <v>1</v>
      </c>
      <c r="AC35" s="72">
        <v>4</v>
      </c>
    </row>
    <row r="36" spans="16:29">
      <c r="P36" s="78">
        <f t="shared" ca="1" si="0"/>
        <v>16</v>
      </c>
      <c r="Q36" s="79">
        <f t="shared" ca="1" si="1"/>
        <v>0.87263518285165986</v>
      </c>
      <c r="R36" s="70">
        <f t="shared" ca="1" si="7"/>
        <v>3</v>
      </c>
      <c r="S36" s="71">
        <f t="shared" ca="1" si="7"/>
        <v>7</v>
      </c>
      <c r="T36" s="71">
        <f t="shared" si="7"/>
        <v>0</v>
      </c>
      <c r="U36" s="71">
        <f t="shared" ca="1" si="7"/>
        <v>4</v>
      </c>
      <c r="V36" s="72">
        <f t="shared" ca="1" si="7"/>
        <v>2</v>
      </c>
      <c r="W36" s="72">
        <f t="shared" ca="1" si="3"/>
        <v>37042</v>
      </c>
      <c r="Y36" s="73">
        <v>2</v>
      </c>
      <c r="Z36" s="74">
        <v>3</v>
      </c>
      <c r="AA36" s="74">
        <v>5</v>
      </c>
      <c r="AB36" s="74">
        <v>4</v>
      </c>
      <c r="AC36" s="75">
        <v>1</v>
      </c>
    </row>
    <row r="37" spans="16:29">
      <c r="P37" s="78">
        <f t="shared" ca="1" si="0"/>
        <v>5</v>
      </c>
      <c r="Q37" s="79">
        <f t="shared" ca="1" si="1"/>
        <v>0.95640029915610636</v>
      </c>
      <c r="R37" s="70">
        <f t="shared" ca="1" si="7"/>
        <v>3</v>
      </c>
      <c r="S37" s="71">
        <f t="shared" ca="1" si="7"/>
        <v>4</v>
      </c>
      <c r="T37" s="71">
        <f t="shared" ca="1" si="7"/>
        <v>2</v>
      </c>
      <c r="U37" s="71">
        <f t="shared" ca="1" si="7"/>
        <v>7</v>
      </c>
      <c r="V37" s="72">
        <f t="shared" si="7"/>
        <v>0</v>
      </c>
      <c r="W37" s="72">
        <f t="shared" ca="1" si="3"/>
        <v>34270</v>
      </c>
      <c r="Y37" s="67">
        <v>2</v>
      </c>
      <c r="Z37" s="68">
        <v>4</v>
      </c>
      <c r="AA37" s="68">
        <v>1</v>
      </c>
      <c r="AB37" s="68">
        <v>3</v>
      </c>
      <c r="AC37" s="69">
        <v>5</v>
      </c>
    </row>
    <row r="38" spans="16:29">
      <c r="P38" s="78">
        <f t="shared" ca="1" si="0"/>
        <v>90</v>
      </c>
      <c r="Q38" s="79">
        <f t="shared" ca="1" si="1"/>
        <v>8.3567461095840345E-2</v>
      </c>
      <c r="R38" s="70">
        <f t="shared" ca="1" si="7"/>
        <v>3</v>
      </c>
      <c r="S38" s="71">
        <f t="shared" ca="1" si="7"/>
        <v>4</v>
      </c>
      <c r="T38" s="71">
        <f t="shared" ca="1" si="7"/>
        <v>2</v>
      </c>
      <c r="U38" s="71">
        <f t="shared" si="7"/>
        <v>0</v>
      </c>
      <c r="V38" s="72">
        <f t="shared" ca="1" si="7"/>
        <v>7</v>
      </c>
      <c r="W38" s="72">
        <f t="shared" ca="1" si="3"/>
        <v>34207</v>
      </c>
      <c r="Y38" s="70">
        <v>2</v>
      </c>
      <c r="Z38" s="71">
        <v>4</v>
      </c>
      <c r="AA38" s="71">
        <v>1</v>
      </c>
      <c r="AB38" s="71">
        <v>5</v>
      </c>
      <c r="AC38" s="72">
        <v>3</v>
      </c>
    </row>
    <row r="39" spans="16:29">
      <c r="P39" s="78">
        <f t="shared" ca="1" si="0"/>
        <v>48</v>
      </c>
      <c r="Q39" s="79">
        <f t="shared" ca="1" si="1"/>
        <v>0.53752336943786871</v>
      </c>
      <c r="R39" s="70">
        <f t="shared" ca="1" si="7"/>
        <v>3</v>
      </c>
      <c r="S39" s="71">
        <f t="shared" ca="1" si="7"/>
        <v>4</v>
      </c>
      <c r="T39" s="71">
        <f t="shared" ca="1" si="7"/>
        <v>7</v>
      </c>
      <c r="U39" s="71">
        <f t="shared" ca="1" si="7"/>
        <v>2</v>
      </c>
      <c r="V39" s="72">
        <f t="shared" si="7"/>
        <v>0</v>
      </c>
      <c r="W39" s="72">
        <f t="shared" ca="1" si="3"/>
        <v>34720</v>
      </c>
      <c r="Y39" s="70">
        <v>2</v>
      </c>
      <c r="Z39" s="71">
        <v>4</v>
      </c>
      <c r="AA39" s="71">
        <v>3</v>
      </c>
      <c r="AB39" s="71">
        <v>1</v>
      </c>
      <c r="AC39" s="72">
        <v>5</v>
      </c>
    </row>
    <row r="40" spans="16:29">
      <c r="P40" s="78">
        <f t="shared" ca="1" si="0"/>
        <v>6</v>
      </c>
      <c r="Q40" s="79">
        <f t="shared" ca="1" si="1"/>
        <v>0.95289258154685952</v>
      </c>
      <c r="R40" s="70">
        <f t="shared" ca="1" si="7"/>
        <v>3</v>
      </c>
      <c r="S40" s="71">
        <f t="shared" ca="1" si="7"/>
        <v>4</v>
      </c>
      <c r="T40" s="71">
        <f t="shared" ca="1" si="7"/>
        <v>7</v>
      </c>
      <c r="U40" s="71">
        <f t="shared" si="7"/>
        <v>0</v>
      </c>
      <c r="V40" s="72">
        <f t="shared" ca="1" si="7"/>
        <v>2</v>
      </c>
      <c r="W40" s="72">
        <f t="shared" ca="1" si="3"/>
        <v>34702</v>
      </c>
      <c r="Y40" s="70">
        <v>2</v>
      </c>
      <c r="Z40" s="71">
        <v>4</v>
      </c>
      <c r="AA40" s="71">
        <v>3</v>
      </c>
      <c r="AB40" s="71">
        <v>5</v>
      </c>
      <c r="AC40" s="72">
        <v>1</v>
      </c>
    </row>
    <row r="41" spans="16:29">
      <c r="P41" s="78">
        <f t="shared" ca="1" si="0"/>
        <v>56</v>
      </c>
      <c r="Q41" s="79">
        <f t="shared" ca="1" si="1"/>
        <v>0.38938984008623623</v>
      </c>
      <c r="R41" s="70">
        <f t="shared" ca="1" si="7"/>
        <v>3</v>
      </c>
      <c r="S41" s="71">
        <f t="shared" ca="1" si="7"/>
        <v>4</v>
      </c>
      <c r="T41" s="71">
        <f t="shared" si="7"/>
        <v>0</v>
      </c>
      <c r="U41" s="71">
        <f t="shared" ca="1" si="7"/>
        <v>2</v>
      </c>
      <c r="V41" s="72">
        <f t="shared" ca="1" si="7"/>
        <v>7</v>
      </c>
      <c r="W41" s="72">
        <f t="shared" ca="1" si="3"/>
        <v>34027</v>
      </c>
      <c r="Y41" s="70">
        <v>2</v>
      </c>
      <c r="Z41" s="71">
        <v>4</v>
      </c>
      <c r="AA41" s="71">
        <v>5</v>
      </c>
      <c r="AB41" s="71">
        <v>1</v>
      </c>
      <c r="AC41" s="72">
        <v>3</v>
      </c>
    </row>
    <row r="42" spans="16:29">
      <c r="P42" s="78">
        <f t="shared" ca="1" si="0"/>
        <v>71</v>
      </c>
      <c r="Q42" s="79">
        <f t="shared" ca="1" si="1"/>
        <v>0.25812508251899036</v>
      </c>
      <c r="R42" s="70">
        <f t="shared" ca="1" si="7"/>
        <v>3</v>
      </c>
      <c r="S42" s="71">
        <f t="shared" ca="1" si="7"/>
        <v>4</v>
      </c>
      <c r="T42" s="71">
        <f t="shared" si="7"/>
        <v>0</v>
      </c>
      <c r="U42" s="71">
        <f t="shared" ca="1" si="7"/>
        <v>7</v>
      </c>
      <c r="V42" s="72">
        <f t="shared" ca="1" si="7"/>
        <v>2</v>
      </c>
      <c r="W42" s="72">
        <f t="shared" ca="1" si="3"/>
        <v>34072</v>
      </c>
      <c r="Y42" s="73">
        <v>2</v>
      </c>
      <c r="Z42" s="74">
        <v>4</v>
      </c>
      <c r="AA42" s="74">
        <v>5</v>
      </c>
      <c r="AB42" s="74">
        <v>3</v>
      </c>
      <c r="AC42" s="75">
        <v>1</v>
      </c>
    </row>
    <row r="43" spans="16:29">
      <c r="P43" s="78">
        <f t="shared" ca="1" si="0"/>
        <v>76</v>
      </c>
      <c r="Q43" s="79">
        <f t="shared" ca="1" si="1"/>
        <v>0.21191246332630842</v>
      </c>
      <c r="R43" s="70">
        <f t="shared" ca="1" si="7"/>
        <v>3</v>
      </c>
      <c r="S43" s="71">
        <f t="shared" si="7"/>
        <v>0</v>
      </c>
      <c r="T43" s="71">
        <f t="shared" ca="1" si="7"/>
        <v>2</v>
      </c>
      <c r="U43" s="71">
        <f t="shared" ca="1" si="7"/>
        <v>7</v>
      </c>
      <c r="V43" s="72">
        <f t="shared" ca="1" si="7"/>
        <v>4</v>
      </c>
      <c r="W43" s="72">
        <f t="shared" ca="1" si="3"/>
        <v>30274</v>
      </c>
      <c r="Y43" s="67">
        <v>2</v>
      </c>
      <c r="Z43" s="68">
        <v>5</v>
      </c>
      <c r="AA43" s="68">
        <v>1</v>
      </c>
      <c r="AB43" s="68">
        <v>3</v>
      </c>
      <c r="AC43" s="69">
        <v>4</v>
      </c>
    </row>
    <row r="44" spans="16:29">
      <c r="P44" s="78">
        <f t="shared" ca="1" si="0"/>
        <v>87</v>
      </c>
      <c r="Q44" s="79">
        <f t="shared" ca="1" si="1"/>
        <v>0.12760815500238221</v>
      </c>
      <c r="R44" s="70">
        <f t="shared" ca="1" si="7"/>
        <v>3</v>
      </c>
      <c r="S44" s="71">
        <f t="shared" si="7"/>
        <v>0</v>
      </c>
      <c r="T44" s="71">
        <f t="shared" ca="1" si="7"/>
        <v>2</v>
      </c>
      <c r="U44" s="71">
        <f t="shared" ca="1" si="7"/>
        <v>4</v>
      </c>
      <c r="V44" s="72">
        <f t="shared" ca="1" si="7"/>
        <v>7</v>
      </c>
      <c r="W44" s="72">
        <f t="shared" ca="1" si="3"/>
        <v>30247</v>
      </c>
      <c r="Y44" s="70">
        <v>2</v>
      </c>
      <c r="Z44" s="71">
        <v>5</v>
      </c>
      <c r="AA44" s="71">
        <v>1</v>
      </c>
      <c r="AB44" s="71">
        <v>4</v>
      </c>
      <c r="AC44" s="72">
        <v>3</v>
      </c>
    </row>
    <row r="45" spans="16:29">
      <c r="P45" s="78">
        <f t="shared" ca="1" si="0"/>
        <v>85</v>
      </c>
      <c r="Q45" s="79">
        <f t="shared" ca="1" si="1"/>
        <v>0.13749498223286238</v>
      </c>
      <c r="R45" s="70">
        <f t="shared" ca="1" si="7"/>
        <v>3</v>
      </c>
      <c r="S45" s="71">
        <f t="shared" si="7"/>
        <v>0</v>
      </c>
      <c r="T45" s="71">
        <f t="shared" ca="1" si="7"/>
        <v>7</v>
      </c>
      <c r="U45" s="71">
        <f t="shared" ca="1" si="7"/>
        <v>2</v>
      </c>
      <c r="V45" s="72">
        <f t="shared" ca="1" si="7"/>
        <v>4</v>
      </c>
      <c r="W45" s="72">
        <f t="shared" ca="1" si="3"/>
        <v>30724</v>
      </c>
      <c r="Y45" s="70">
        <v>2</v>
      </c>
      <c r="Z45" s="71">
        <v>5</v>
      </c>
      <c r="AA45" s="71">
        <v>3</v>
      </c>
      <c r="AB45" s="71">
        <v>1</v>
      </c>
      <c r="AC45" s="72">
        <v>4</v>
      </c>
    </row>
    <row r="46" spans="16:29">
      <c r="P46" s="78">
        <f t="shared" ca="1" si="0"/>
        <v>83</v>
      </c>
      <c r="Q46" s="79">
        <f t="shared" ca="1" si="1"/>
        <v>0.14902108948310422</v>
      </c>
      <c r="R46" s="70">
        <f t="shared" ca="1" si="7"/>
        <v>3</v>
      </c>
      <c r="S46" s="71">
        <f t="shared" si="7"/>
        <v>0</v>
      </c>
      <c r="T46" s="71">
        <f t="shared" ca="1" si="7"/>
        <v>7</v>
      </c>
      <c r="U46" s="71">
        <f t="shared" ca="1" si="7"/>
        <v>4</v>
      </c>
      <c r="V46" s="72">
        <f t="shared" ca="1" si="7"/>
        <v>2</v>
      </c>
      <c r="W46" s="72">
        <f t="shared" ca="1" si="3"/>
        <v>30742</v>
      </c>
      <c r="Y46" s="70">
        <v>2</v>
      </c>
      <c r="Z46" s="71">
        <v>5</v>
      </c>
      <c r="AA46" s="71">
        <v>3</v>
      </c>
      <c r="AB46" s="71">
        <v>4</v>
      </c>
      <c r="AC46" s="72">
        <v>1</v>
      </c>
    </row>
    <row r="47" spans="16:29">
      <c r="P47" s="78">
        <f t="shared" ca="1" si="0"/>
        <v>21</v>
      </c>
      <c r="Q47" s="79">
        <f t="shared" ca="1" si="1"/>
        <v>0.83337791615121304</v>
      </c>
      <c r="R47" s="70">
        <f t="shared" ca="1" si="7"/>
        <v>3</v>
      </c>
      <c r="S47" s="71">
        <f t="shared" si="7"/>
        <v>0</v>
      </c>
      <c r="T47" s="71">
        <f t="shared" ca="1" si="7"/>
        <v>4</v>
      </c>
      <c r="U47" s="71">
        <f t="shared" ca="1" si="7"/>
        <v>2</v>
      </c>
      <c r="V47" s="72">
        <f t="shared" ca="1" si="7"/>
        <v>7</v>
      </c>
      <c r="W47" s="72">
        <f t="shared" ca="1" si="3"/>
        <v>30427</v>
      </c>
      <c r="Y47" s="70">
        <v>2</v>
      </c>
      <c r="Z47" s="71">
        <v>5</v>
      </c>
      <c r="AA47" s="71">
        <v>4</v>
      </c>
      <c r="AB47" s="71">
        <v>1</v>
      </c>
      <c r="AC47" s="72">
        <v>3</v>
      </c>
    </row>
    <row r="48" spans="16:29">
      <c r="P48" s="78">
        <f t="shared" ca="1" si="0"/>
        <v>52</v>
      </c>
      <c r="Q48" s="79">
        <f t="shared" ca="1" si="1"/>
        <v>0.455246168364144</v>
      </c>
      <c r="R48" s="70">
        <f t="shared" ca="1" si="7"/>
        <v>3</v>
      </c>
      <c r="S48" s="71">
        <f t="shared" si="7"/>
        <v>0</v>
      </c>
      <c r="T48" s="71">
        <f t="shared" ca="1" si="7"/>
        <v>4</v>
      </c>
      <c r="U48" s="71">
        <f t="shared" ca="1" si="7"/>
        <v>7</v>
      </c>
      <c r="V48" s="72">
        <f t="shared" ca="1" si="7"/>
        <v>2</v>
      </c>
      <c r="W48" s="72">
        <f t="shared" ca="1" si="3"/>
        <v>30472</v>
      </c>
      <c r="Y48" s="73">
        <v>2</v>
      </c>
      <c r="Z48" s="74">
        <v>5</v>
      </c>
      <c r="AA48" s="74">
        <v>4</v>
      </c>
      <c r="AB48" s="74">
        <v>3</v>
      </c>
      <c r="AC48" s="75">
        <v>1</v>
      </c>
    </row>
    <row r="49" spans="16:29">
      <c r="P49" s="78">
        <f t="shared" ca="1" si="0"/>
        <v>10</v>
      </c>
      <c r="Q49" s="79">
        <f t="shared" ca="1" si="1"/>
        <v>0.91417140424856813</v>
      </c>
      <c r="R49" s="70">
        <f t="shared" ca="1" si="7"/>
        <v>7</v>
      </c>
      <c r="S49" s="71">
        <f t="shared" ca="1" si="7"/>
        <v>2</v>
      </c>
      <c r="T49" s="71">
        <f t="shared" ca="1" si="7"/>
        <v>3</v>
      </c>
      <c r="U49" s="71">
        <f t="shared" ca="1" si="7"/>
        <v>4</v>
      </c>
      <c r="V49" s="72">
        <f t="shared" si="7"/>
        <v>0</v>
      </c>
      <c r="W49" s="72">
        <f t="shared" ca="1" si="3"/>
        <v>72340</v>
      </c>
      <c r="Y49" s="67">
        <v>3</v>
      </c>
      <c r="Z49" s="68">
        <v>1</v>
      </c>
      <c r="AA49" s="68">
        <v>2</v>
      </c>
      <c r="AB49" s="68">
        <v>4</v>
      </c>
      <c r="AC49" s="69">
        <v>5</v>
      </c>
    </row>
    <row r="50" spans="16:29">
      <c r="P50" s="78">
        <f t="shared" ca="1" si="0"/>
        <v>46</v>
      </c>
      <c r="Q50" s="79">
        <f t="shared" ca="1" si="1"/>
        <v>0.54908811608053554</v>
      </c>
      <c r="R50" s="70">
        <f t="shared" ca="1" si="7"/>
        <v>7</v>
      </c>
      <c r="S50" s="71">
        <f t="shared" ca="1" si="7"/>
        <v>2</v>
      </c>
      <c r="T50" s="71">
        <f t="shared" ca="1" si="7"/>
        <v>3</v>
      </c>
      <c r="U50" s="71">
        <f t="shared" si="7"/>
        <v>0</v>
      </c>
      <c r="V50" s="72">
        <f t="shared" ca="1" si="7"/>
        <v>4</v>
      </c>
      <c r="W50" s="72">
        <f t="shared" ca="1" si="3"/>
        <v>72304</v>
      </c>
      <c r="Y50" s="70">
        <v>3</v>
      </c>
      <c r="Z50" s="71">
        <v>1</v>
      </c>
      <c r="AA50" s="71">
        <v>2</v>
      </c>
      <c r="AB50" s="71">
        <v>5</v>
      </c>
      <c r="AC50" s="72">
        <v>4</v>
      </c>
    </row>
    <row r="51" spans="16:29">
      <c r="P51" s="78">
        <f t="shared" ca="1" si="0"/>
        <v>96</v>
      </c>
      <c r="Q51" s="79">
        <f t="shared" ca="1" si="1"/>
        <v>3.3527883177802975E-3</v>
      </c>
      <c r="R51" s="70">
        <f t="shared" ca="1" si="7"/>
        <v>7</v>
      </c>
      <c r="S51" s="71">
        <f t="shared" ca="1" si="7"/>
        <v>2</v>
      </c>
      <c r="T51" s="71">
        <f t="shared" ca="1" si="7"/>
        <v>4</v>
      </c>
      <c r="U51" s="71">
        <f t="shared" ca="1" si="7"/>
        <v>3</v>
      </c>
      <c r="V51" s="72">
        <f t="shared" si="7"/>
        <v>0</v>
      </c>
      <c r="W51" s="72">
        <f t="shared" ca="1" si="3"/>
        <v>72430</v>
      </c>
      <c r="Y51" s="70">
        <v>3</v>
      </c>
      <c r="Z51" s="71">
        <v>1</v>
      </c>
      <c r="AA51" s="71">
        <v>4</v>
      </c>
      <c r="AB51" s="71">
        <v>2</v>
      </c>
      <c r="AC51" s="72">
        <v>5</v>
      </c>
    </row>
    <row r="52" spans="16:29">
      <c r="P52" s="78">
        <f t="shared" ca="1" si="0"/>
        <v>42</v>
      </c>
      <c r="Q52" s="79">
        <f t="shared" ca="1" si="1"/>
        <v>0.58402553805435742</v>
      </c>
      <c r="R52" s="70">
        <f t="shared" ca="1" si="7"/>
        <v>7</v>
      </c>
      <c r="S52" s="71">
        <f t="shared" ca="1" si="7"/>
        <v>2</v>
      </c>
      <c r="T52" s="71">
        <f t="shared" ca="1" si="7"/>
        <v>4</v>
      </c>
      <c r="U52" s="71">
        <f t="shared" si="7"/>
        <v>0</v>
      </c>
      <c r="V52" s="72">
        <f t="shared" ca="1" si="7"/>
        <v>3</v>
      </c>
      <c r="W52" s="72">
        <f t="shared" ca="1" si="3"/>
        <v>72403</v>
      </c>
      <c r="Y52" s="70">
        <v>3</v>
      </c>
      <c r="Z52" s="71">
        <v>1</v>
      </c>
      <c r="AA52" s="71">
        <v>4</v>
      </c>
      <c r="AB52" s="71">
        <v>5</v>
      </c>
      <c r="AC52" s="72">
        <v>2</v>
      </c>
    </row>
    <row r="53" spans="16:29">
      <c r="P53" s="78">
        <f t="shared" ca="1" si="0"/>
        <v>29</v>
      </c>
      <c r="Q53" s="79">
        <f t="shared" ca="1" si="1"/>
        <v>0.75384153631611328</v>
      </c>
      <c r="R53" s="70">
        <f t="shared" ca="1" si="7"/>
        <v>7</v>
      </c>
      <c r="S53" s="71">
        <f t="shared" ca="1" si="7"/>
        <v>2</v>
      </c>
      <c r="T53" s="71">
        <f t="shared" si="7"/>
        <v>0</v>
      </c>
      <c r="U53" s="71">
        <f t="shared" ca="1" si="7"/>
        <v>3</v>
      </c>
      <c r="V53" s="72">
        <f t="shared" ca="1" si="7"/>
        <v>4</v>
      </c>
      <c r="W53" s="72">
        <f t="shared" ca="1" si="3"/>
        <v>72034</v>
      </c>
      <c r="Y53" s="70">
        <v>3</v>
      </c>
      <c r="Z53" s="71">
        <v>1</v>
      </c>
      <c r="AA53" s="71">
        <v>5</v>
      </c>
      <c r="AB53" s="71">
        <v>2</v>
      </c>
      <c r="AC53" s="72">
        <v>4</v>
      </c>
    </row>
    <row r="54" spans="16:29">
      <c r="P54" s="78">
        <f t="shared" ca="1" si="0"/>
        <v>41</v>
      </c>
      <c r="Q54" s="79">
        <f t="shared" ca="1" si="1"/>
        <v>0.58664796570109745</v>
      </c>
      <c r="R54" s="70">
        <f t="shared" ca="1" si="7"/>
        <v>7</v>
      </c>
      <c r="S54" s="71">
        <f t="shared" ca="1" si="7"/>
        <v>2</v>
      </c>
      <c r="T54" s="71">
        <f t="shared" si="7"/>
        <v>0</v>
      </c>
      <c r="U54" s="71">
        <f t="shared" ca="1" si="7"/>
        <v>4</v>
      </c>
      <c r="V54" s="72">
        <f t="shared" ca="1" si="7"/>
        <v>3</v>
      </c>
      <c r="W54" s="72">
        <f t="shared" ca="1" si="3"/>
        <v>72043</v>
      </c>
      <c r="Y54" s="73">
        <v>3</v>
      </c>
      <c r="Z54" s="74">
        <v>1</v>
      </c>
      <c r="AA54" s="74">
        <v>5</v>
      </c>
      <c r="AB54" s="74">
        <v>4</v>
      </c>
      <c r="AC54" s="75">
        <v>2</v>
      </c>
    </row>
    <row r="55" spans="16:29">
      <c r="P55" s="78">
        <f t="shared" ca="1" si="0"/>
        <v>18</v>
      </c>
      <c r="Q55" s="79">
        <f t="shared" ca="1" si="1"/>
        <v>0.85013112388878054</v>
      </c>
      <c r="R55" s="70">
        <f t="shared" ca="1" si="7"/>
        <v>7</v>
      </c>
      <c r="S55" s="71">
        <f t="shared" ca="1" si="7"/>
        <v>3</v>
      </c>
      <c r="T55" s="71">
        <f t="shared" ca="1" si="7"/>
        <v>2</v>
      </c>
      <c r="U55" s="71">
        <f t="shared" ca="1" si="7"/>
        <v>4</v>
      </c>
      <c r="V55" s="72">
        <f t="shared" si="7"/>
        <v>0</v>
      </c>
      <c r="W55" s="72">
        <f t="shared" ca="1" si="3"/>
        <v>73240</v>
      </c>
      <c r="Y55" s="67">
        <v>3</v>
      </c>
      <c r="Z55" s="68">
        <v>2</v>
      </c>
      <c r="AA55" s="68">
        <v>1</v>
      </c>
      <c r="AB55" s="68">
        <v>4</v>
      </c>
      <c r="AC55" s="69">
        <v>5</v>
      </c>
    </row>
    <row r="56" spans="16:29">
      <c r="P56" s="78">
        <f t="shared" ca="1" si="0"/>
        <v>80</v>
      </c>
      <c r="Q56" s="79">
        <f t="shared" ca="1" si="1"/>
        <v>0.18740361042685827</v>
      </c>
      <c r="R56" s="70">
        <f t="shared" ca="1" si="7"/>
        <v>7</v>
      </c>
      <c r="S56" s="71">
        <f t="shared" ca="1" si="7"/>
        <v>3</v>
      </c>
      <c r="T56" s="71">
        <f t="shared" ca="1" si="7"/>
        <v>2</v>
      </c>
      <c r="U56" s="71">
        <f t="shared" si="7"/>
        <v>0</v>
      </c>
      <c r="V56" s="72">
        <f t="shared" ca="1" si="7"/>
        <v>4</v>
      </c>
      <c r="W56" s="72">
        <f t="shared" ca="1" si="3"/>
        <v>73204</v>
      </c>
      <c r="Y56" s="70">
        <v>3</v>
      </c>
      <c r="Z56" s="71">
        <v>2</v>
      </c>
      <c r="AA56" s="71">
        <v>1</v>
      </c>
      <c r="AB56" s="71">
        <v>5</v>
      </c>
      <c r="AC56" s="72">
        <v>4</v>
      </c>
    </row>
    <row r="57" spans="16:29">
      <c r="P57" s="78">
        <f t="shared" ca="1" si="0"/>
        <v>74</v>
      </c>
      <c r="Q57" s="79">
        <f t="shared" ca="1" si="1"/>
        <v>0.23679836815457145</v>
      </c>
      <c r="R57" s="70">
        <f t="shared" ca="1" si="7"/>
        <v>7</v>
      </c>
      <c r="S57" s="71">
        <f t="shared" ca="1" si="7"/>
        <v>3</v>
      </c>
      <c r="T57" s="71">
        <f t="shared" ca="1" si="7"/>
        <v>4</v>
      </c>
      <c r="U57" s="71">
        <f t="shared" ca="1" si="7"/>
        <v>2</v>
      </c>
      <c r="V57" s="72">
        <f t="shared" si="7"/>
        <v>0</v>
      </c>
      <c r="W57" s="72">
        <f t="shared" ca="1" si="3"/>
        <v>73420</v>
      </c>
      <c r="Y57" s="70">
        <v>3</v>
      </c>
      <c r="Z57" s="71">
        <v>2</v>
      </c>
      <c r="AA57" s="71">
        <v>4</v>
      </c>
      <c r="AB57" s="71">
        <v>1</v>
      </c>
      <c r="AC57" s="72">
        <v>5</v>
      </c>
    </row>
    <row r="58" spans="16:29">
      <c r="P58" s="78">
        <f t="shared" ca="1" si="0"/>
        <v>45</v>
      </c>
      <c r="Q58" s="79">
        <f t="shared" ca="1" si="1"/>
        <v>0.56057434703534303</v>
      </c>
      <c r="R58" s="70">
        <f t="shared" ca="1" si="7"/>
        <v>7</v>
      </c>
      <c r="S58" s="71">
        <f t="shared" ca="1" si="7"/>
        <v>3</v>
      </c>
      <c r="T58" s="71">
        <f t="shared" ca="1" si="7"/>
        <v>4</v>
      </c>
      <c r="U58" s="71">
        <f t="shared" si="7"/>
        <v>0</v>
      </c>
      <c r="V58" s="72">
        <f t="shared" ca="1" si="7"/>
        <v>2</v>
      </c>
      <c r="W58" s="72">
        <f t="shared" ca="1" si="3"/>
        <v>73402</v>
      </c>
      <c r="Y58" s="70">
        <v>3</v>
      </c>
      <c r="Z58" s="71">
        <v>2</v>
      </c>
      <c r="AA58" s="71">
        <v>4</v>
      </c>
      <c r="AB58" s="71">
        <v>5</v>
      </c>
      <c r="AC58" s="72">
        <v>1</v>
      </c>
    </row>
    <row r="59" spans="16:29">
      <c r="P59" s="78">
        <f t="shared" ca="1" si="0"/>
        <v>94</v>
      </c>
      <c r="Q59" s="79">
        <f t="shared" ca="1" si="1"/>
        <v>2.2753251927812634E-2</v>
      </c>
      <c r="R59" s="70">
        <f t="shared" ca="1" si="7"/>
        <v>7</v>
      </c>
      <c r="S59" s="71">
        <f t="shared" ca="1" si="7"/>
        <v>3</v>
      </c>
      <c r="T59" s="71">
        <f t="shared" si="7"/>
        <v>0</v>
      </c>
      <c r="U59" s="71">
        <f t="shared" ca="1" si="7"/>
        <v>2</v>
      </c>
      <c r="V59" s="72">
        <f t="shared" ca="1" si="7"/>
        <v>4</v>
      </c>
      <c r="W59" s="72">
        <f t="shared" ca="1" si="3"/>
        <v>73024</v>
      </c>
      <c r="Y59" s="70">
        <v>3</v>
      </c>
      <c r="Z59" s="71">
        <v>2</v>
      </c>
      <c r="AA59" s="71">
        <v>5</v>
      </c>
      <c r="AB59" s="71">
        <v>1</v>
      </c>
      <c r="AC59" s="72">
        <v>4</v>
      </c>
    </row>
    <row r="60" spans="16:29">
      <c r="P60" s="78">
        <f t="shared" ca="1" si="0"/>
        <v>9</v>
      </c>
      <c r="Q60" s="79">
        <f t="shared" ca="1" si="1"/>
        <v>0.93259163368945752</v>
      </c>
      <c r="R60" s="70">
        <f t="shared" ca="1" si="7"/>
        <v>7</v>
      </c>
      <c r="S60" s="71">
        <f t="shared" ca="1" si="7"/>
        <v>3</v>
      </c>
      <c r="T60" s="71">
        <f t="shared" si="7"/>
        <v>0</v>
      </c>
      <c r="U60" s="71">
        <f t="shared" ca="1" si="7"/>
        <v>4</v>
      </c>
      <c r="V60" s="72">
        <f t="shared" ca="1" si="7"/>
        <v>2</v>
      </c>
      <c r="W60" s="72">
        <f t="shared" ca="1" si="3"/>
        <v>73042</v>
      </c>
      <c r="Y60" s="73">
        <v>3</v>
      </c>
      <c r="Z60" s="74">
        <v>2</v>
      </c>
      <c r="AA60" s="74">
        <v>5</v>
      </c>
      <c r="AB60" s="74">
        <v>4</v>
      </c>
      <c r="AC60" s="75">
        <v>1</v>
      </c>
    </row>
    <row r="61" spans="16:29">
      <c r="P61" s="78">
        <f t="shared" ca="1" si="0"/>
        <v>51</v>
      </c>
      <c r="Q61" s="79">
        <f t="shared" ca="1" si="1"/>
        <v>0.47756690200379526</v>
      </c>
      <c r="R61" s="70">
        <f t="shared" ca="1" si="7"/>
        <v>7</v>
      </c>
      <c r="S61" s="71">
        <f t="shared" ca="1" si="7"/>
        <v>4</v>
      </c>
      <c r="T61" s="71">
        <f t="shared" ca="1" si="7"/>
        <v>2</v>
      </c>
      <c r="U61" s="71">
        <f t="shared" ca="1" si="7"/>
        <v>3</v>
      </c>
      <c r="V61" s="72">
        <f t="shared" si="7"/>
        <v>0</v>
      </c>
      <c r="W61" s="72">
        <f t="shared" ca="1" si="3"/>
        <v>74230</v>
      </c>
      <c r="Y61" s="67">
        <v>3</v>
      </c>
      <c r="Z61" s="68">
        <v>4</v>
      </c>
      <c r="AA61" s="68">
        <v>1</v>
      </c>
      <c r="AB61" s="68">
        <v>2</v>
      </c>
      <c r="AC61" s="69">
        <v>5</v>
      </c>
    </row>
    <row r="62" spans="16:29">
      <c r="P62" s="78">
        <f t="shared" ca="1" si="0"/>
        <v>8</v>
      </c>
      <c r="Q62" s="79">
        <f t="shared" ca="1" si="1"/>
        <v>0.93753424708003941</v>
      </c>
      <c r="R62" s="70">
        <f t="shared" ca="1" si="7"/>
        <v>7</v>
      </c>
      <c r="S62" s="71">
        <f t="shared" ca="1" si="7"/>
        <v>4</v>
      </c>
      <c r="T62" s="71">
        <f t="shared" ca="1" si="7"/>
        <v>2</v>
      </c>
      <c r="U62" s="71">
        <f t="shared" si="7"/>
        <v>0</v>
      </c>
      <c r="V62" s="72">
        <f t="shared" ca="1" si="7"/>
        <v>3</v>
      </c>
      <c r="W62" s="72">
        <f t="shared" ca="1" si="3"/>
        <v>74203</v>
      </c>
      <c r="Y62" s="70">
        <v>3</v>
      </c>
      <c r="Z62" s="71">
        <v>4</v>
      </c>
      <c r="AA62" s="71">
        <v>1</v>
      </c>
      <c r="AB62" s="71">
        <v>5</v>
      </c>
      <c r="AC62" s="72">
        <v>2</v>
      </c>
    </row>
    <row r="63" spans="16:29">
      <c r="P63" s="78">
        <f t="shared" ca="1" si="0"/>
        <v>58</v>
      </c>
      <c r="Q63" s="79">
        <f t="shared" ca="1" si="1"/>
        <v>0.35530823884820839</v>
      </c>
      <c r="R63" s="70">
        <f t="shared" ca="1" si="7"/>
        <v>7</v>
      </c>
      <c r="S63" s="71">
        <f t="shared" ca="1" si="7"/>
        <v>4</v>
      </c>
      <c r="T63" s="71">
        <f t="shared" ca="1" si="7"/>
        <v>3</v>
      </c>
      <c r="U63" s="71">
        <f t="shared" ca="1" si="7"/>
        <v>2</v>
      </c>
      <c r="V63" s="72">
        <f t="shared" si="7"/>
        <v>0</v>
      </c>
      <c r="W63" s="72">
        <f t="shared" ca="1" si="3"/>
        <v>74320</v>
      </c>
      <c r="Y63" s="70">
        <v>3</v>
      </c>
      <c r="Z63" s="71">
        <v>4</v>
      </c>
      <c r="AA63" s="71">
        <v>2</v>
      </c>
      <c r="AB63" s="71">
        <v>1</v>
      </c>
      <c r="AC63" s="72">
        <v>5</v>
      </c>
    </row>
    <row r="64" spans="16:29">
      <c r="P64" s="78">
        <f t="shared" ca="1" si="0"/>
        <v>32</v>
      </c>
      <c r="Q64" s="79">
        <f t="shared" ca="1" si="1"/>
        <v>0.72114097885943196</v>
      </c>
      <c r="R64" s="70">
        <f t="shared" ca="1" si="7"/>
        <v>7</v>
      </c>
      <c r="S64" s="71">
        <f t="shared" ca="1" si="7"/>
        <v>4</v>
      </c>
      <c r="T64" s="71">
        <f t="shared" ca="1" si="7"/>
        <v>3</v>
      </c>
      <c r="U64" s="71">
        <f t="shared" si="7"/>
        <v>0</v>
      </c>
      <c r="V64" s="72">
        <f t="shared" ca="1" si="7"/>
        <v>2</v>
      </c>
      <c r="W64" s="72">
        <f t="shared" ca="1" si="3"/>
        <v>74302</v>
      </c>
      <c r="Y64" s="70">
        <v>3</v>
      </c>
      <c r="Z64" s="71">
        <v>4</v>
      </c>
      <c r="AA64" s="71">
        <v>2</v>
      </c>
      <c r="AB64" s="71">
        <v>5</v>
      </c>
      <c r="AC64" s="72">
        <v>1</v>
      </c>
    </row>
    <row r="65" spans="16:29">
      <c r="P65" s="78">
        <f t="shared" ca="1" si="0"/>
        <v>28</v>
      </c>
      <c r="Q65" s="79">
        <f t="shared" ca="1" si="1"/>
        <v>0.75756348122155304</v>
      </c>
      <c r="R65" s="70">
        <f t="shared" ca="1" si="7"/>
        <v>7</v>
      </c>
      <c r="S65" s="71">
        <f t="shared" ca="1" si="7"/>
        <v>4</v>
      </c>
      <c r="T65" s="71">
        <f t="shared" si="7"/>
        <v>0</v>
      </c>
      <c r="U65" s="71">
        <f t="shared" ca="1" si="7"/>
        <v>2</v>
      </c>
      <c r="V65" s="72">
        <f t="shared" ca="1" si="7"/>
        <v>3</v>
      </c>
      <c r="W65" s="72">
        <f t="shared" ca="1" si="3"/>
        <v>74023</v>
      </c>
      <c r="Y65" s="70">
        <v>3</v>
      </c>
      <c r="Z65" s="71">
        <v>4</v>
      </c>
      <c r="AA65" s="71">
        <v>5</v>
      </c>
      <c r="AB65" s="71">
        <v>1</v>
      </c>
      <c r="AC65" s="72">
        <v>2</v>
      </c>
    </row>
    <row r="66" spans="16:29">
      <c r="P66" s="78">
        <f t="shared" ref="P66:P120" ca="1" si="8">IF(Q66&lt;&gt;"",RANK(Q66,$Q$1:$Q$120),"")</f>
        <v>79</v>
      </c>
      <c r="Q66" s="79">
        <f t="shared" ref="Q66:Q120" ca="1" si="9">IF(W66&lt;10000,"",RAND())</f>
        <v>0.20038065751134526</v>
      </c>
      <c r="R66" s="70">
        <f t="shared" ca="1" si="7"/>
        <v>7</v>
      </c>
      <c r="S66" s="71">
        <f t="shared" ca="1" si="7"/>
        <v>4</v>
      </c>
      <c r="T66" s="71">
        <f t="shared" si="7"/>
        <v>0</v>
      </c>
      <c r="U66" s="71">
        <f t="shared" ca="1" si="7"/>
        <v>3</v>
      </c>
      <c r="V66" s="72">
        <f t="shared" ca="1" si="7"/>
        <v>2</v>
      </c>
      <c r="W66" s="72">
        <f t="shared" ref="W66:W120" ca="1" si="10">R66*10000+S66*1000+T66*100+U66*10+V66</f>
        <v>74032</v>
      </c>
      <c r="Y66" s="73">
        <v>3</v>
      </c>
      <c r="Z66" s="74">
        <v>4</v>
      </c>
      <c r="AA66" s="74">
        <v>5</v>
      </c>
      <c r="AB66" s="74">
        <v>2</v>
      </c>
      <c r="AC66" s="75">
        <v>1</v>
      </c>
    </row>
    <row r="67" spans="16:29">
      <c r="P67" s="78">
        <f t="shared" ca="1" si="8"/>
        <v>35</v>
      </c>
      <c r="Q67" s="79">
        <f t="shared" ca="1" si="9"/>
        <v>0.68145012884466161</v>
      </c>
      <c r="R67" s="70">
        <f t="shared" ca="1" si="7"/>
        <v>7</v>
      </c>
      <c r="S67" s="71">
        <f t="shared" si="7"/>
        <v>0</v>
      </c>
      <c r="T67" s="71">
        <f t="shared" ca="1" si="7"/>
        <v>2</v>
      </c>
      <c r="U67" s="71">
        <f t="shared" ca="1" si="7"/>
        <v>3</v>
      </c>
      <c r="V67" s="72">
        <f t="shared" ca="1" si="7"/>
        <v>4</v>
      </c>
      <c r="W67" s="72">
        <f t="shared" ca="1" si="10"/>
        <v>70234</v>
      </c>
      <c r="Y67" s="67">
        <v>3</v>
      </c>
      <c r="Z67" s="68">
        <v>5</v>
      </c>
      <c r="AA67" s="68">
        <v>1</v>
      </c>
      <c r="AB67" s="68">
        <v>2</v>
      </c>
      <c r="AC67" s="69">
        <v>4</v>
      </c>
    </row>
    <row r="68" spans="16:29">
      <c r="P68" s="78">
        <f t="shared" ca="1" si="8"/>
        <v>72</v>
      </c>
      <c r="Q68" s="79">
        <f t="shared" ca="1" si="9"/>
        <v>0.25809893772722814</v>
      </c>
      <c r="R68" s="70">
        <f t="shared" ca="1" si="7"/>
        <v>7</v>
      </c>
      <c r="S68" s="71">
        <f t="shared" si="7"/>
        <v>0</v>
      </c>
      <c r="T68" s="71">
        <f t="shared" ca="1" si="7"/>
        <v>2</v>
      </c>
      <c r="U68" s="71">
        <f t="shared" ca="1" si="7"/>
        <v>4</v>
      </c>
      <c r="V68" s="72">
        <f t="shared" ca="1" si="7"/>
        <v>3</v>
      </c>
      <c r="W68" s="72">
        <f t="shared" ca="1" si="10"/>
        <v>70243</v>
      </c>
      <c r="Y68" s="70">
        <v>3</v>
      </c>
      <c r="Z68" s="71">
        <v>5</v>
      </c>
      <c r="AA68" s="71">
        <v>1</v>
      </c>
      <c r="AB68" s="71">
        <v>4</v>
      </c>
      <c r="AC68" s="72">
        <v>2</v>
      </c>
    </row>
    <row r="69" spans="16:29">
      <c r="P69" s="78">
        <f t="shared" ca="1" si="8"/>
        <v>95</v>
      </c>
      <c r="Q69" s="79">
        <f t="shared" ca="1" si="9"/>
        <v>1.417099060419158E-2</v>
      </c>
      <c r="R69" s="70">
        <f t="shared" ca="1" si="7"/>
        <v>7</v>
      </c>
      <c r="S69" s="71">
        <f t="shared" si="7"/>
        <v>0</v>
      </c>
      <c r="T69" s="71">
        <f t="shared" ca="1" si="7"/>
        <v>3</v>
      </c>
      <c r="U69" s="71">
        <f t="shared" ca="1" si="7"/>
        <v>2</v>
      </c>
      <c r="V69" s="72">
        <f t="shared" ca="1" si="7"/>
        <v>4</v>
      </c>
      <c r="W69" s="72">
        <f t="shared" ca="1" si="10"/>
        <v>70324</v>
      </c>
      <c r="Y69" s="70">
        <v>3</v>
      </c>
      <c r="Z69" s="71">
        <v>5</v>
      </c>
      <c r="AA69" s="71">
        <v>2</v>
      </c>
      <c r="AB69" s="71">
        <v>1</v>
      </c>
      <c r="AC69" s="72">
        <v>4</v>
      </c>
    </row>
    <row r="70" spans="16:29">
      <c r="P70" s="78">
        <f t="shared" ca="1" si="8"/>
        <v>93</v>
      </c>
      <c r="Q70" s="79">
        <f t="shared" ca="1" si="9"/>
        <v>4.1910426740680684E-2</v>
      </c>
      <c r="R70" s="70">
        <f t="shared" ca="1" si="7"/>
        <v>7</v>
      </c>
      <c r="S70" s="71">
        <f t="shared" si="7"/>
        <v>0</v>
      </c>
      <c r="T70" s="71">
        <f t="shared" ca="1" si="7"/>
        <v>3</v>
      </c>
      <c r="U70" s="71">
        <f t="shared" ca="1" si="7"/>
        <v>4</v>
      </c>
      <c r="V70" s="72">
        <f t="shared" ca="1" si="7"/>
        <v>2</v>
      </c>
      <c r="W70" s="72">
        <f t="shared" ca="1" si="10"/>
        <v>70342</v>
      </c>
      <c r="Y70" s="70">
        <v>3</v>
      </c>
      <c r="Z70" s="71">
        <v>5</v>
      </c>
      <c r="AA70" s="71">
        <v>2</v>
      </c>
      <c r="AB70" s="71">
        <v>4</v>
      </c>
      <c r="AC70" s="72">
        <v>1</v>
      </c>
    </row>
    <row r="71" spans="16:29">
      <c r="P71" s="78">
        <f t="shared" ca="1" si="8"/>
        <v>17</v>
      </c>
      <c r="Q71" s="79">
        <f t="shared" ca="1" si="9"/>
        <v>0.8673051290624445</v>
      </c>
      <c r="R71" s="70">
        <f t="shared" ca="1" si="7"/>
        <v>7</v>
      </c>
      <c r="S71" s="71">
        <f t="shared" si="7"/>
        <v>0</v>
      </c>
      <c r="T71" s="71">
        <f t="shared" ca="1" si="7"/>
        <v>4</v>
      </c>
      <c r="U71" s="71">
        <f t="shared" ca="1" si="7"/>
        <v>2</v>
      </c>
      <c r="V71" s="72">
        <f t="shared" ca="1" si="7"/>
        <v>3</v>
      </c>
      <c r="W71" s="72">
        <f t="shared" ca="1" si="10"/>
        <v>70423</v>
      </c>
      <c r="Y71" s="70">
        <v>3</v>
      </c>
      <c r="Z71" s="71">
        <v>5</v>
      </c>
      <c r="AA71" s="71">
        <v>4</v>
      </c>
      <c r="AB71" s="71">
        <v>1</v>
      </c>
      <c r="AC71" s="72">
        <v>2</v>
      </c>
    </row>
    <row r="72" spans="16:29">
      <c r="P72" s="78">
        <f t="shared" ca="1" si="8"/>
        <v>59</v>
      </c>
      <c r="Q72" s="79">
        <f t="shared" ca="1" si="9"/>
        <v>0.35364546310769418</v>
      </c>
      <c r="R72" s="70">
        <f t="shared" ca="1" si="7"/>
        <v>7</v>
      </c>
      <c r="S72" s="71">
        <f t="shared" si="7"/>
        <v>0</v>
      </c>
      <c r="T72" s="71">
        <f t="shared" ca="1" si="7"/>
        <v>4</v>
      </c>
      <c r="U72" s="71">
        <f t="shared" ca="1" si="7"/>
        <v>3</v>
      </c>
      <c r="V72" s="72">
        <f t="shared" ca="1" si="7"/>
        <v>2</v>
      </c>
      <c r="W72" s="72">
        <f t="shared" ca="1" si="10"/>
        <v>70432</v>
      </c>
      <c r="Y72" s="73">
        <v>3</v>
      </c>
      <c r="Z72" s="74">
        <v>5</v>
      </c>
      <c r="AA72" s="74">
        <v>4</v>
      </c>
      <c r="AB72" s="74">
        <v>2</v>
      </c>
      <c r="AC72" s="75">
        <v>1</v>
      </c>
    </row>
    <row r="73" spans="16:29">
      <c r="P73" s="78">
        <f t="shared" ca="1" si="8"/>
        <v>37</v>
      </c>
      <c r="Q73" s="79">
        <f t="shared" ca="1" si="9"/>
        <v>0.6633703197212335</v>
      </c>
      <c r="R73" s="70">
        <f t="shared" ca="1" si="7"/>
        <v>4</v>
      </c>
      <c r="S73" s="71">
        <f t="shared" ca="1" si="7"/>
        <v>2</v>
      </c>
      <c r="T73" s="71">
        <f t="shared" ca="1" si="7"/>
        <v>3</v>
      </c>
      <c r="U73" s="71">
        <f t="shared" ca="1" si="7"/>
        <v>7</v>
      </c>
      <c r="V73" s="72">
        <f t="shared" si="7"/>
        <v>0</v>
      </c>
      <c r="W73" s="72">
        <f t="shared" ca="1" si="10"/>
        <v>42370</v>
      </c>
      <c r="Y73" s="67">
        <v>4</v>
      </c>
      <c r="Z73" s="68">
        <v>1</v>
      </c>
      <c r="AA73" s="68">
        <v>2</v>
      </c>
      <c r="AB73" s="68">
        <v>3</v>
      </c>
      <c r="AC73" s="69">
        <v>5</v>
      </c>
    </row>
    <row r="74" spans="16:29">
      <c r="P74" s="78">
        <f t="shared" ca="1" si="8"/>
        <v>68</v>
      </c>
      <c r="Q74" s="79">
        <f t="shared" ca="1" si="9"/>
        <v>0.27703721846633</v>
      </c>
      <c r="R74" s="70">
        <f t="shared" ca="1" si="7"/>
        <v>4</v>
      </c>
      <c r="S74" s="71">
        <f t="shared" ca="1" si="7"/>
        <v>2</v>
      </c>
      <c r="T74" s="71">
        <f t="shared" ca="1" si="7"/>
        <v>3</v>
      </c>
      <c r="U74" s="71">
        <f t="shared" si="7"/>
        <v>0</v>
      </c>
      <c r="V74" s="72">
        <f t="shared" ca="1" si="7"/>
        <v>7</v>
      </c>
      <c r="W74" s="72">
        <f t="shared" ca="1" si="10"/>
        <v>42307</v>
      </c>
      <c r="Y74" s="70">
        <v>4</v>
      </c>
      <c r="Z74" s="71">
        <v>1</v>
      </c>
      <c r="AA74" s="71">
        <v>2</v>
      </c>
      <c r="AB74" s="71">
        <v>5</v>
      </c>
      <c r="AC74" s="72">
        <v>3</v>
      </c>
    </row>
    <row r="75" spans="16:29">
      <c r="P75" s="78">
        <f t="shared" ca="1" si="8"/>
        <v>53</v>
      </c>
      <c r="Q75" s="79">
        <f t="shared" ca="1" si="9"/>
        <v>0.43074228215304133</v>
      </c>
      <c r="R75" s="70">
        <f t="shared" ca="1" si="7"/>
        <v>4</v>
      </c>
      <c r="S75" s="71">
        <f t="shared" ca="1" si="7"/>
        <v>2</v>
      </c>
      <c r="T75" s="71">
        <f t="shared" ca="1" si="7"/>
        <v>7</v>
      </c>
      <c r="U75" s="71">
        <f t="shared" ca="1" si="7"/>
        <v>3</v>
      </c>
      <c r="V75" s="72">
        <f t="shared" si="7"/>
        <v>0</v>
      </c>
      <c r="W75" s="72">
        <f t="shared" ca="1" si="10"/>
        <v>42730</v>
      </c>
      <c r="Y75" s="70">
        <v>4</v>
      </c>
      <c r="Z75" s="71">
        <v>1</v>
      </c>
      <c r="AA75" s="71">
        <v>3</v>
      </c>
      <c r="AB75" s="71">
        <v>2</v>
      </c>
      <c r="AC75" s="72">
        <v>5</v>
      </c>
    </row>
    <row r="76" spans="16:29">
      <c r="P76" s="78">
        <f t="shared" ca="1" si="8"/>
        <v>31</v>
      </c>
      <c r="Q76" s="79">
        <f t="shared" ca="1" si="9"/>
        <v>0.73426629548174149</v>
      </c>
      <c r="R76" s="70">
        <f t="shared" ca="1" si="7"/>
        <v>4</v>
      </c>
      <c r="S76" s="71">
        <f t="shared" ca="1" si="7"/>
        <v>2</v>
      </c>
      <c r="T76" s="71">
        <f t="shared" ca="1" si="7"/>
        <v>7</v>
      </c>
      <c r="U76" s="71">
        <f t="shared" si="7"/>
        <v>0</v>
      </c>
      <c r="V76" s="72">
        <f t="shared" ca="1" si="7"/>
        <v>3</v>
      </c>
      <c r="W76" s="72">
        <f t="shared" ca="1" si="10"/>
        <v>42703</v>
      </c>
      <c r="Y76" s="70">
        <v>4</v>
      </c>
      <c r="Z76" s="71">
        <v>1</v>
      </c>
      <c r="AA76" s="71">
        <v>3</v>
      </c>
      <c r="AB76" s="71">
        <v>5</v>
      </c>
      <c r="AC76" s="72">
        <v>2</v>
      </c>
    </row>
    <row r="77" spans="16:29">
      <c r="P77" s="78">
        <f t="shared" ca="1" si="8"/>
        <v>12</v>
      </c>
      <c r="Q77" s="79">
        <f t="shared" ca="1" si="9"/>
        <v>0.89434031673843073</v>
      </c>
      <c r="R77" s="70">
        <f t="shared" ca="1" si="7"/>
        <v>4</v>
      </c>
      <c r="S77" s="71">
        <f t="shared" ca="1" si="7"/>
        <v>2</v>
      </c>
      <c r="T77" s="71">
        <f t="shared" si="7"/>
        <v>0</v>
      </c>
      <c r="U77" s="71">
        <f t="shared" ca="1" si="7"/>
        <v>3</v>
      </c>
      <c r="V77" s="72">
        <f t="shared" ca="1" si="7"/>
        <v>7</v>
      </c>
      <c r="W77" s="72">
        <f t="shared" ca="1" si="10"/>
        <v>42037</v>
      </c>
      <c r="Y77" s="70">
        <v>4</v>
      </c>
      <c r="Z77" s="71">
        <v>1</v>
      </c>
      <c r="AA77" s="71">
        <v>5</v>
      </c>
      <c r="AB77" s="71">
        <v>2</v>
      </c>
      <c r="AC77" s="72">
        <v>3</v>
      </c>
    </row>
    <row r="78" spans="16:29">
      <c r="P78" s="78">
        <f t="shared" ca="1" si="8"/>
        <v>50</v>
      </c>
      <c r="Q78" s="79">
        <f t="shared" ca="1" si="9"/>
        <v>0.49233536478998841</v>
      </c>
      <c r="R78" s="70">
        <f t="shared" ca="1" si="7"/>
        <v>4</v>
      </c>
      <c r="S78" s="71">
        <f t="shared" ca="1" si="7"/>
        <v>2</v>
      </c>
      <c r="T78" s="71">
        <f t="shared" si="7"/>
        <v>0</v>
      </c>
      <c r="U78" s="71">
        <f t="shared" ca="1" si="7"/>
        <v>7</v>
      </c>
      <c r="V78" s="72">
        <f t="shared" ca="1" si="7"/>
        <v>3</v>
      </c>
      <c r="W78" s="72">
        <f t="shared" ca="1" si="10"/>
        <v>42073</v>
      </c>
      <c r="Y78" s="73">
        <v>4</v>
      </c>
      <c r="Z78" s="74">
        <v>1</v>
      </c>
      <c r="AA78" s="74">
        <v>5</v>
      </c>
      <c r="AB78" s="74">
        <v>3</v>
      </c>
      <c r="AC78" s="75">
        <v>2</v>
      </c>
    </row>
    <row r="79" spans="16:29">
      <c r="P79" s="78">
        <f t="shared" ca="1" si="8"/>
        <v>66</v>
      </c>
      <c r="Q79" s="79">
        <f t="shared" ca="1" si="9"/>
        <v>0.28900961313838547</v>
      </c>
      <c r="R79" s="70">
        <f t="shared" ca="1" si="7"/>
        <v>4</v>
      </c>
      <c r="S79" s="71">
        <f t="shared" ca="1" si="7"/>
        <v>3</v>
      </c>
      <c r="T79" s="71">
        <f t="shared" ca="1" si="7"/>
        <v>2</v>
      </c>
      <c r="U79" s="71">
        <f t="shared" ca="1" si="7"/>
        <v>7</v>
      </c>
      <c r="V79" s="72">
        <f t="shared" si="7"/>
        <v>0</v>
      </c>
      <c r="W79" s="72">
        <f t="shared" ca="1" si="10"/>
        <v>43270</v>
      </c>
      <c r="Y79" s="67">
        <v>4</v>
      </c>
      <c r="Z79" s="68">
        <v>2</v>
      </c>
      <c r="AA79" s="68">
        <v>1</v>
      </c>
      <c r="AB79" s="68">
        <v>3</v>
      </c>
      <c r="AC79" s="69">
        <v>5</v>
      </c>
    </row>
    <row r="80" spans="16:29">
      <c r="P80" s="78">
        <f t="shared" ca="1" si="8"/>
        <v>65</v>
      </c>
      <c r="Q80" s="79">
        <f t="shared" ca="1" si="9"/>
        <v>0.29169668221331191</v>
      </c>
      <c r="R80" s="70">
        <f t="shared" ca="1" si="7"/>
        <v>4</v>
      </c>
      <c r="S80" s="71">
        <f t="shared" ca="1" si="7"/>
        <v>3</v>
      </c>
      <c r="T80" s="71">
        <f t="shared" ca="1" si="7"/>
        <v>2</v>
      </c>
      <c r="U80" s="71">
        <f t="shared" si="7"/>
        <v>0</v>
      </c>
      <c r="V80" s="72">
        <f t="shared" ca="1" si="7"/>
        <v>7</v>
      </c>
      <c r="W80" s="72">
        <f t="shared" ca="1" si="10"/>
        <v>43207</v>
      </c>
      <c r="Y80" s="70">
        <v>4</v>
      </c>
      <c r="Z80" s="71">
        <v>2</v>
      </c>
      <c r="AA80" s="71">
        <v>1</v>
      </c>
      <c r="AB80" s="71">
        <v>5</v>
      </c>
      <c r="AC80" s="72">
        <v>3</v>
      </c>
    </row>
    <row r="81" spans="16:29">
      <c r="P81" s="78">
        <f t="shared" ca="1" si="8"/>
        <v>44</v>
      </c>
      <c r="Q81" s="79">
        <f t="shared" ca="1" si="9"/>
        <v>0.56270495650264551</v>
      </c>
      <c r="R81" s="70">
        <f t="shared" ca="1" si="7"/>
        <v>4</v>
      </c>
      <c r="S81" s="71">
        <f t="shared" ca="1" si="7"/>
        <v>3</v>
      </c>
      <c r="T81" s="71">
        <f t="shared" ca="1" si="7"/>
        <v>7</v>
      </c>
      <c r="U81" s="71">
        <f t="shared" ca="1" si="7"/>
        <v>2</v>
      </c>
      <c r="V81" s="72">
        <f t="shared" si="7"/>
        <v>0</v>
      </c>
      <c r="W81" s="72">
        <f t="shared" ca="1" si="10"/>
        <v>43720</v>
      </c>
      <c r="Y81" s="70">
        <v>4</v>
      </c>
      <c r="Z81" s="71">
        <v>2</v>
      </c>
      <c r="AA81" s="71">
        <v>3</v>
      </c>
      <c r="AB81" s="71">
        <v>1</v>
      </c>
      <c r="AC81" s="72">
        <v>5</v>
      </c>
    </row>
    <row r="82" spans="16:29">
      <c r="P82" s="78">
        <f t="shared" ca="1" si="8"/>
        <v>1</v>
      </c>
      <c r="Q82" s="79">
        <f t="shared" ca="1" si="9"/>
        <v>0.98386584363598506</v>
      </c>
      <c r="R82" s="70">
        <f t="shared" ca="1" si="7"/>
        <v>4</v>
      </c>
      <c r="S82" s="71">
        <f t="shared" ca="1" si="7"/>
        <v>3</v>
      </c>
      <c r="T82" s="71">
        <f t="shared" ca="1" si="7"/>
        <v>7</v>
      </c>
      <c r="U82" s="71">
        <f t="shared" si="7"/>
        <v>0</v>
      </c>
      <c r="V82" s="72">
        <f t="shared" ca="1" si="7"/>
        <v>2</v>
      </c>
      <c r="W82" s="72">
        <f t="shared" ca="1" si="10"/>
        <v>43702</v>
      </c>
      <c r="Y82" s="70">
        <v>4</v>
      </c>
      <c r="Z82" s="71">
        <v>2</v>
      </c>
      <c r="AA82" s="71">
        <v>3</v>
      </c>
      <c r="AB82" s="71">
        <v>5</v>
      </c>
      <c r="AC82" s="72">
        <v>1</v>
      </c>
    </row>
    <row r="83" spans="16:29">
      <c r="P83" s="78">
        <f t="shared" ca="1" si="8"/>
        <v>7</v>
      </c>
      <c r="Q83" s="79">
        <f t="shared" ca="1" si="9"/>
        <v>0.94755619838362981</v>
      </c>
      <c r="R83" s="70">
        <f t="shared" ca="1" si="7"/>
        <v>4</v>
      </c>
      <c r="S83" s="71">
        <f t="shared" ca="1" si="7"/>
        <v>3</v>
      </c>
      <c r="T83" s="71">
        <f t="shared" si="7"/>
        <v>0</v>
      </c>
      <c r="U83" s="71">
        <f t="shared" ca="1" si="7"/>
        <v>2</v>
      </c>
      <c r="V83" s="72">
        <f t="shared" ca="1" si="7"/>
        <v>7</v>
      </c>
      <c r="W83" s="72">
        <f t="shared" ca="1" si="10"/>
        <v>43027</v>
      </c>
      <c r="Y83" s="70">
        <v>4</v>
      </c>
      <c r="Z83" s="71">
        <v>2</v>
      </c>
      <c r="AA83" s="71">
        <v>5</v>
      </c>
      <c r="AB83" s="71">
        <v>1</v>
      </c>
      <c r="AC83" s="72">
        <v>3</v>
      </c>
    </row>
    <row r="84" spans="16:29">
      <c r="P84" s="78">
        <f t="shared" ca="1" si="8"/>
        <v>3</v>
      </c>
      <c r="Q84" s="79">
        <f t="shared" ca="1" si="9"/>
        <v>0.9681843877854075</v>
      </c>
      <c r="R84" s="70">
        <f t="shared" ca="1" si="7"/>
        <v>4</v>
      </c>
      <c r="S84" s="71">
        <f t="shared" ca="1" si="7"/>
        <v>3</v>
      </c>
      <c r="T84" s="71">
        <f t="shared" si="7"/>
        <v>0</v>
      </c>
      <c r="U84" s="71">
        <f t="shared" ca="1" si="7"/>
        <v>7</v>
      </c>
      <c r="V84" s="72">
        <f t="shared" ca="1" si="7"/>
        <v>2</v>
      </c>
      <c r="W84" s="72">
        <f t="shared" ca="1" si="10"/>
        <v>43072</v>
      </c>
      <c r="Y84" s="73">
        <v>4</v>
      </c>
      <c r="Z84" s="74">
        <v>2</v>
      </c>
      <c r="AA84" s="74">
        <v>5</v>
      </c>
      <c r="AB84" s="74">
        <v>3</v>
      </c>
      <c r="AC84" s="75">
        <v>1</v>
      </c>
    </row>
    <row r="85" spans="16:29">
      <c r="P85" s="78">
        <f t="shared" ca="1" si="8"/>
        <v>84</v>
      </c>
      <c r="Q85" s="79">
        <f t="shared" ca="1" si="9"/>
        <v>0.14402686611953486</v>
      </c>
      <c r="R85" s="70">
        <f t="shared" ca="1" si="7"/>
        <v>4</v>
      </c>
      <c r="S85" s="71">
        <f t="shared" ca="1" si="7"/>
        <v>7</v>
      </c>
      <c r="T85" s="71">
        <f t="shared" ca="1" si="7"/>
        <v>2</v>
      </c>
      <c r="U85" s="71">
        <f t="shared" ca="1" si="7"/>
        <v>3</v>
      </c>
      <c r="V85" s="72">
        <f t="shared" si="7"/>
        <v>0</v>
      </c>
      <c r="W85" s="72">
        <f t="shared" ca="1" si="10"/>
        <v>47230</v>
      </c>
      <c r="Y85" s="67">
        <v>4</v>
      </c>
      <c r="Z85" s="68">
        <v>3</v>
      </c>
      <c r="AA85" s="68">
        <v>1</v>
      </c>
      <c r="AB85" s="68">
        <v>2</v>
      </c>
      <c r="AC85" s="69">
        <v>5</v>
      </c>
    </row>
    <row r="86" spans="16:29">
      <c r="P86" s="78">
        <f t="shared" ca="1" si="8"/>
        <v>19</v>
      </c>
      <c r="Q86" s="79">
        <f t="shared" ca="1" si="9"/>
        <v>0.84746901304455835</v>
      </c>
      <c r="R86" s="70">
        <f t="shared" ref="R86:V120" ca="1" si="11">VLOOKUP(Y86,$AE$13:$AF$17,2,FALSE)</f>
        <v>4</v>
      </c>
      <c r="S86" s="71">
        <f t="shared" ca="1" si="11"/>
        <v>7</v>
      </c>
      <c r="T86" s="71">
        <f t="shared" ca="1" si="11"/>
        <v>2</v>
      </c>
      <c r="U86" s="71">
        <f t="shared" si="11"/>
        <v>0</v>
      </c>
      <c r="V86" s="72">
        <f t="shared" ca="1" si="11"/>
        <v>3</v>
      </c>
      <c r="W86" s="72">
        <f t="shared" ca="1" si="10"/>
        <v>47203</v>
      </c>
      <c r="Y86" s="70">
        <v>4</v>
      </c>
      <c r="Z86" s="71">
        <v>3</v>
      </c>
      <c r="AA86" s="71">
        <v>1</v>
      </c>
      <c r="AB86" s="71">
        <v>5</v>
      </c>
      <c r="AC86" s="72">
        <v>2</v>
      </c>
    </row>
    <row r="87" spans="16:29">
      <c r="P87" s="78">
        <f t="shared" ca="1" si="8"/>
        <v>20</v>
      </c>
      <c r="Q87" s="79">
        <f t="shared" ca="1" si="9"/>
        <v>0.84117432815768955</v>
      </c>
      <c r="R87" s="70">
        <f t="shared" ca="1" si="11"/>
        <v>4</v>
      </c>
      <c r="S87" s="71">
        <f t="shared" ca="1" si="11"/>
        <v>7</v>
      </c>
      <c r="T87" s="71">
        <f t="shared" ca="1" si="11"/>
        <v>3</v>
      </c>
      <c r="U87" s="71">
        <f t="shared" ca="1" si="11"/>
        <v>2</v>
      </c>
      <c r="V87" s="72">
        <f t="shared" si="11"/>
        <v>0</v>
      </c>
      <c r="W87" s="72">
        <f t="shared" ca="1" si="10"/>
        <v>47320</v>
      </c>
      <c r="Y87" s="70">
        <v>4</v>
      </c>
      <c r="Z87" s="71">
        <v>3</v>
      </c>
      <c r="AA87" s="71">
        <v>2</v>
      </c>
      <c r="AB87" s="71">
        <v>1</v>
      </c>
      <c r="AC87" s="72">
        <v>5</v>
      </c>
    </row>
    <row r="88" spans="16:29">
      <c r="P88" s="78">
        <f t="shared" ca="1" si="8"/>
        <v>30</v>
      </c>
      <c r="Q88" s="79">
        <f t="shared" ca="1" si="9"/>
        <v>0.74945070645558842</v>
      </c>
      <c r="R88" s="70">
        <f t="shared" ca="1" si="11"/>
        <v>4</v>
      </c>
      <c r="S88" s="71">
        <f t="shared" ca="1" si="11"/>
        <v>7</v>
      </c>
      <c r="T88" s="71">
        <f t="shared" ca="1" si="11"/>
        <v>3</v>
      </c>
      <c r="U88" s="71">
        <f t="shared" si="11"/>
        <v>0</v>
      </c>
      <c r="V88" s="72">
        <f t="shared" ca="1" si="11"/>
        <v>2</v>
      </c>
      <c r="W88" s="72">
        <f t="shared" ca="1" si="10"/>
        <v>47302</v>
      </c>
      <c r="Y88" s="70">
        <v>4</v>
      </c>
      <c r="Z88" s="71">
        <v>3</v>
      </c>
      <c r="AA88" s="71">
        <v>2</v>
      </c>
      <c r="AB88" s="71">
        <v>5</v>
      </c>
      <c r="AC88" s="72">
        <v>1</v>
      </c>
    </row>
    <row r="89" spans="16:29">
      <c r="P89" s="78">
        <f t="shared" ca="1" si="8"/>
        <v>23</v>
      </c>
      <c r="Q89" s="79">
        <f t="shared" ca="1" si="9"/>
        <v>0.8115090149805827</v>
      </c>
      <c r="R89" s="70">
        <f t="shared" ca="1" si="11"/>
        <v>4</v>
      </c>
      <c r="S89" s="71">
        <f t="shared" ca="1" si="11"/>
        <v>7</v>
      </c>
      <c r="T89" s="71">
        <f t="shared" si="11"/>
        <v>0</v>
      </c>
      <c r="U89" s="71">
        <f t="shared" ca="1" si="11"/>
        <v>2</v>
      </c>
      <c r="V89" s="72">
        <f t="shared" ca="1" si="11"/>
        <v>3</v>
      </c>
      <c r="W89" s="72">
        <f t="shared" ca="1" si="10"/>
        <v>47023</v>
      </c>
      <c r="Y89" s="70">
        <v>4</v>
      </c>
      <c r="Z89" s="71">
        <v>3</v>
      </c>
      <c r="AA89" s="71">
        <v>5</v>
      </c>
      <c r="AB89" s="71">
        <v>1</v>
      </c>
      <c r="AC89" s="72">
        <v>2</v>
      </c>
    </row>
    <row r="90" spans="16:29">
      <c r="P90" s="78">
        <f t="shared" ca="1" si="8"/>
        <v>54</v>
      </c>
      <c r="Q90" s="79">
        <f t="shared" ca="1" si="9"/>
        <v>0.41776395229523666</v>
      </c>
      <c r="R90" s="70">
        <f t="shared" ca="1" si="11"/>
        <v>4</v>
      </c>
      <c r="S90" s="71">
        <f t="shared" ca="1" si="11"/>
        <v>7</v>
      </c>
      <c r="T90" s="71">
        <f t="shared" si="11"/>
        <v>0</v>
      </c>
      <c r="U90" s="71">
        <f t="shared" ca="1" si="11"/>
        <v>3</v>
      </c>
      <c r="V90" s="72">
        <f t="shared" ca="1" si="11"/>
        <v>2</v>
      </c>
      <c r="W90" s="72">
        <f t="shared" ca="1" si="10"/>
        <v>47032</v>
      </c>
      <c r="Y90" s="73">
        <v>4</v>
      </c>
      <c r="Z90" s="74">
        <v>3</v>
      </c>
      <c r="AA90" s="74">
        <v>5</v>
      </c>
      <c r="AB90" s="74">
        <v>2</v>
      </c>
      <c r="AC90" s="75">
        <v>1</v>
      </c>
    </row>
    <row r="91" spans="16:29">
      <c r="P91" s="78">
        <f t="shared" ca="1" si="8"/>
        <v>24</v>
      </c>
      <c r="Q91" s="79">
        <f t="shared" ca="1" si="9"/>
        <v>0.8014055679872788</v>
      </c>
      <c r="R91" s="70">
        <f t="shared" ca="1" si="11"/>
        <v>4</v>
      </c>
      <c r="S91" s="71">
        <f t="shared" si="11"/>
        <v>0</v>
      </c>
      <c r="T91" s="71">
        <f t="shared" ca="1" si="11"/>
        <v>2</v>
      </c>
      <c r="U91" s="71">
        <f t="shared" ca="1" si="11"/>
        <v>3</v>
      </c>
      <c r="V91" s="72">
        <f t="shared" ca="1" si="11"/>
        <v>7</v>
      </c>
      <c r="W91" s="72">
        <f t="shared" ca="1" si="10"/>
        <v>40237</v>
      </c>
      <c r="Y91" s="67">
        <v>4</v>
      </c>
      <c r="Z91" s="68">
        <v>5</v>
      </c>
      <c r="AA91" s="68">
        <v>1</v>
      </c>
      <c r="AB91" s="68">
        <v>2</v>
      </c>
      <c r="AC91" s="69">
        <v>3</v>
      </c>
    </row>
    <row r="92" spans="16:29">
      <c r="P92" s="78">
        <f t="shared" ca="1" si="8"/>
        <v>63</v>
      </c>
      <c r="Q92" s="79">
        <f t="shared" ca="1" si="9"/>
        <v>0.30146364510211854</v>
      </c>
      <c r="R92" s="70">
        <f t="shared" ca="1" si="11"/>
        <v>4</v>
      </c>
      <c r="S92" s="71">
        <f t="shared" si="11"/>
        <v>0</v>
      </c>
      <c r="T92" s="71">
        <f t="shared" ca="1" si="11"/>
        <v>2</v>
      </c>
      <c r="U92" s="71">
        <f t="shared" ca="1" si="11"/>
        <v>7</v>
      </c>
      <c r="V92" s="72">
        <f t="shared" ca="1" si="11"/>
        <v>3</v>
      </c>
      <c r="W92" s="72">
        <f t="shared" ca="1" si="10"/>
        <v>40273</v>
      </c>
      <c r="Y92" s="70">
        <v>4</v>
      </c>
      <c r="Z92" s="71">
        <v>5</v>
      </c>
      <c r="AA92" s="71">
        <v>1</v>
      </c>
      <c r="AB92" s="71">
        <v>3</v>
      </c>
      <c r="AC92" s="72">
        <v>2</v>
      </c>
    </row>
    <row r="93" spans="16:29">
      <c r="P93" s="78">
        <f t="shared" ca="1" si="8"/>
        <v>78</v>
      </c>
      <c r="Q93" s="79">
        <f t="shared" ca="1" si="9"/>
        <v>0.20267410861314117</v>
      </c>
      <c r="R93" s="70">
        <f t="shared" ca="1" si="11"/>
        <v>4</v>
      </c>
      <c r="S93" s="71">
        <f t="shared" si="11"/>
        <v>0</v>
      </c>
      <c r="T93" s="71">
        <f t="shared" ca="1" si="11"/>
        <v>3</v>
      </c>
      <c r="U93" s="71">
        <f t="shared" ca="1" si="11"/>
        <v>2</v>
      </c>
      <c r="V93" s="72">
        <f t="shared" ca="1" si="11"/>
        <v>7</v>
      </c>
      <c r="W93" s="72">
        <f t="shared" ca="1" si="10"/>
        <v>40327</v>
      </c>
      <c r="Y93" s="70">
        <v>4</v>
      </c>
      <c r="Z93" s="71">
        <v>5</v>
      </c>
      <c r="AA93" s="71">
        <v>2</v>
      </c>
      <c r="AB93" s="71">
        <v>1</v>
      </c>
      <c r="AC93" s="72">
        <v>3</v>
      </c>
    </row>
    <row r="94" spans="16:29">
      <c r="P94" s="78">
        <f t="shared" ca="1" si="8"/>
        <v>26</v>
      </c>
      <c r="Q94" s="79">
        <f t="shared" ca="1" si="9"/>
        <v>0.76628936214268673</v>
      </c>
      <c r="R94" s="70">
        <f t="shared" ca="1" si="11"/>
        <v>4</v>
      </c>
      <c r="S94" s="71">
        <f t="shared" si="11"/>
        <v>0</v>
      </c>
      <c r="T94" s="71">
        <f t="shared" ca="1" si="11"/>
        <v>3</v>
      </c>
      <c r="U94" s="71">
        <f t="shared" ca="1" si="11"/>
        <v>7</v>
      </c>
      <c r="V94" s="72">
        <f t="shared" ca="1" si="11"/>
        <v>2</v>
      </c>
      <c r="W94" s="72">
        <f t="shared" ca="1" si="10"/>
        <v>40372</v>
      </c>
      <c r="Y94" s="70">
        <v>4</v>
      </c>
      <c r="Z94" s="71">
        <v>5</v>
      </c>
      <c r="AA94" s="71">
        <v>2</v>
      </c>
      <c r="AB94" s="71">
        <v>3</v>
      </c>
      <c r="AC94" s="72">
        <v>1</v>
      </c>
    </row>
    <row r="95" spans="16:29">
      <c r="P95" s="78">
        <f t="shared" ca="1" si="8"/>
        <v>75</v>
      </c>
      <c r="Q95" s="79">
        <f t="shared" ca="1" si="9"/>
        <v>0.22577067642156923</v>
      </c>
      <c r="R95" s="70">
        <f t="shared" ca="1" si="11"/>
        <v>4</v>
      </c>
      <c r="S95" s="71">
        <f t="shared" si="11"/>
        <v>0</v>
      </c>
      <c r="T95" s="71">
        <f t="shared" ca="1" si="11"/>
        <v>7</v>
      </c>
      <c r="U95" s="71">
        <f t="shared" ca="1" si="11"/>
        <v>2</v>
      </c>
      <c r="V95" s="72">
        <f t="shared" ca="1" si="11"/>
        <v>3</v>
      </c>
      <c r="W95" s="72">
        <f t="shared" ca="1" si="10"/>
        <v>40723</v>
      </c>
      <c r="Y95" s="70">
        <v>4</v>
      </c>
      <c r="Z95" s="71">
        <v>5</v>
      </c>
      <c r="AA95" s="71">
        <v>3</v>
      </c>
      <c r="AB95" s="71">
        <v>1</v>
      </c>
      <c r="AC95" s="72">
        <v>2</v>
      </c>
    </row>
    <row r="96" spans="16:29">
      <c r="P96" s="78">
        <f t="shared" ca="1" si="8"/>
        <v>11</v>
      </c>
      <c r="Q96" s="79">
        <f t="shared" ca="1" si="9"/>
        <v>0.91224663290363051</v>
      </c>
      <c r="R96" s="70">
        <f t="shared" ca="1" si="11"/>
        <v>4</v>
      </c>
      <c r="S96" s="71">
        <f t="shared" si="11"/>
        <v>0</v>
      </c>
      <c r="T96" s="71">
        <f t="shared" ca="1" si="11"/>
        <v>7</v>
      </c>
      <c r="U96" s="71">
        <f t="shared" ca="1" si="11"/>
        <v>3</v>
      </c>
      <c r="V96" s="72">
        <f t="shared" ca="1" si="11"/>
        <v>2</v>
      </c>
      <c r="W96" s="72">
        <f t="shared" ca="1" si="10"/>
        <v>40732</v>
      </c>
      <c r="Y96" s="73">
        <v>4</v>
      </c>
      <c r="Z96" s="74">
        <v>5</v>
      </c>
      <c r="AA96" s="74">
        <v>3</v>
      </c>
      <c r="AB96" s="74">
        <v>2</v>
      </c>
      <c r="AC96" s="75">
        <v>1</v>
      </c>
    </row>
    <row r="97" spans="16:29">
      <c r="P97" s="78" t="str">
        <f t="shared" ca="1" si="8"/>
        <v/>
      </c>
      <c r="Q97" s="79" t="str">
        <f t="shared" ca="1" si="9"/>
        <v/>
      </c>
      <c r="R97" s="70">
        <f t="shared" si="11"/>
        <v>0</v>
      </c>
      <c r="S97" s="71">
        <f t="shared" ca="1" si="11"/>
        <v>2</v>
      </c>
      <c r="T97" s="71">
        <f t="shared" ca="1" si="11"/>
        <v>3</v>
      </c>
      <c r="U97" s="71">
        <f t="shared" ca="1" si="11"/>
        <v>7</v>
      </c>
      <c r="V97" s="72">
        <f t="shared" ca="1" si="11"/>
        <v>4</v>
      </c>
      <c r="W97" s="72">
        <f t="shared" ca="1" si="10"/>
        <v>2374</v>
      </c>
      <c r="Y97" s="67">
        <v>5</v>
      </c>
      <c r="Z97" s="68">
        <v>1</v>
      </c>
      <c r="AA97" s="68">
        <v>2</v>
      </c>
      <c r="AB97" s="68">
        <v>3</v>
      </c>
      <c r="AC97" s="69">
        <v>4</v>
      </c>
    </row>
    <row r="98" spans="16:29">
      <c r="P98" s="78" t="str">
        <f t="shared" ca="1" si="8"/>
        <v/>
      </c>
      <c r="Q98" s="79" t="str">
        <f t="shared" ca="1" si="9"/>
        <v/>
      </c>
      <c r="R98" s="70">
        <f t="shared" si="11"/>
        <v>0</v>
      </c>
      <c r="S98" s="71">
        <f t="shared" ca="1" si="11"/>
        <v>2</v>
      </c>
      <c r="T98" s="71">
        <f t="shared" ca="1" si="11"/>
        <v>3</v>
      </c>
      <c r="U98" s="71">
        <f t="shared" ca="1" si="11"/>
        <v>4</v>
      </c>
      <c r="V98" s="72">
        <f t="shared" ca="1" si="11"/>
        <v>7</v>
      </c>
      <c r="W98" s="72">
        <f t="shared" ca="1" si="10"/>
        <v>2347</v>
      </c>
      <c r="Y98" s="70">
        <v>5</v>
      </c>
      <c r="Z98" s="71">
        <v>1</v>
      </c>
      <c r="AA98" s="71">
        <v>2</v>
      </c>
      <c r="AB98" s="71">
        <v>4</v>
      </c>
      <c r="AC98" s="72">
        <v>3</v>
      </c>
    </row>
    <row r="99" spans="16:29">
      <c r="P99" s="78" t="str">
        <f t="shared" ca="1" si="8"/>
        <v/>
      </c>
      <c r="Q99" s="79" t="str">
        <f t="shared" ca="1" si="9"/>
        <v/>
      </c>
      <c r="R99" s="70">
        <f t="shared" si="11"/>
        <v>0</v>
      </c>
      <c r="S99" s="71">
        <f t="shared" ca="1" si="11"/>
        <v>2</v>
      </c>
      <c r="T99" s="71">
        <f t="shared" ca="1" si="11"/>
        <v>7</v>
      </c>
      <c r="U99" s="71">
        <f t="shared" ca="1" si="11"/>
        <v>3</v>
      </c>
      <c r="V99" s="72">
        <f t="shared" ca="1" si="11"/>
        <v>4</v>
      </c>
      <c r="W99" s="72">
        <f t="shared" ca="1" si="10"/>
        <v>2734</v>
      </c>
      <c r="Y99" s="70">
        <v>5</v>
      </c>
      <c r="Z99" s="71">
        <v>1</v>
      </c>
      <c r="AA99" s="71">
        <v>3</v>
      </c>
      <c r="AB99" s="71">
        <v>2</v>
      </c>
      <c r="AC99" s="72">
        <v>4</v>
      </c>
    </row>
    <row r="100" spans="16:29">
      <c r="P100" s="78" t="str">
        <f t="shared" ca="1" si="8"/>
        <v/>
      </c>
      <c r="Q100" s="79" t="str">
        <f t="shared" ca="1" si="9"/>
        <v/>
      </c>
      <c r="R100" s="70">
        <f t="shared" si="11"/>
        <v>0</v>
      </c>
      <c r="S100" s="71">
        <f t="shared" ca="1" si="11"/>
        <v>2</v>
      </c>
      <c r="T100" s="71">
        <f t="shared" ca="1" si="11"/>
        <v>7</v>
      </c>
      <c r="U100" s="71">
        <f t="shared" ca="1" si="11"/>
        <v>4</v>
      </c>
      <c r="V100" s="72">
        <f t="shared" ca="1" si="11"/>
        <v>3</v>
      </c>
      <c r="W100" s="72">
        <f t="shared" ca="1" si="10"/>
        <v>2743</v>
      </c>
      <c r="Y100" s="70">
        <v>5</v>
      </c>
      <c r="Z100" s="71">
        <v>1</v>
      </c>
      <c r="AA100" s="71">
        <v>3</v>
      </c>
      <c r="AB100" s="71">
        <v>4</v>
      </c>
      <c r="AC100" s="72">
        <v>2</v>
      </c>
    </row>
    <row r="101" spans="16:29">
      <c r="P101" s="78" t="str">
        <f t="shared" ca="1" si="8"/>
        <v/>
      </c>
      <c r="Q101" s="79" t="str">
        <f t="shared" ca="1" si="9"/>
        <v/>
      </c>
      <c r="R101" s="70">
        <f t="shared" si="11"/>
        <v>0</v>
      </c>
      <c r="S101" s="71">
        <f t="shared" ca="1" si="11"/>
        <v>2</v>
      </c>
      <c r="T101" s="71">
        <f t="shared" ca="1" si="11"/>
        <v>4</v>
      </c>
      <c r="U101" s="71">
        <f t="shared" ca="1" si="11"/>
        <v>3</v>
      </c>
      <c r="V101" s="72">
        <f t="shared" ca="1" si="11"/>
        <v>7</v>
      </c>
      <c r="W101" s="72">
        <f t="shared" ca="1" si="10"/>
        <v>2437</v>
      </c>
      <c r="Y101" s="70">
        <v>5</v>
      </c>
      <c r="Z101" s="71">
        <v>1</v>
      </c>
      <c r="AA101" s="71">
        <v>4</v>
      </c>
      <c r="AB101" s="71">
        <v>2</v>
      </c>
      <c r="AC101" s="72">
        <v>3</v>
      </c>
    </row>
    <row r="102" spans="16:29">
      <c r="P102" s="78" t="str">
        <f t="shared" ca="1" si="8"/>
        <v/>
      </c>
      <c r="Q102" s="79" t="str">
        <f t="shared" ca="1" si="9"/>
        <v/>
      </c>
      <c r="R102" s="70">
        <f t="shared" si="11"/>
        <v>0</v>
      </c>
      <c r="S102" s="71">
        <f t="shared" ca="1" si="11"/>
        <v>2</v>
      </c>
      <c r="T102" s="71">
        <f t="shared" ca="1" si="11"/>
        <v>4</v>
      </c>
      <c r="U102" s="71">
        <f t="shared" ca="1" si="11"/>
        <v>7</v>
      </c>
      <c r="V102" s="72">
        <f t="shared" ca="1" si="11"/>
        <v>3</v>
      </c>
      <c r="W102" s="72">
        <f t="shared" ca="1" si="10"/>
        <v>2473</v>
      </c>
      <c r="Y102" s="73">
        <v>5</v>
      </c>
      <c r="Z102" s="74">
        <v>1</v>
      </c>
      <c r="AA102" s="74">
        <v>4</v>
      </c>
      <c r="AB102" s="74">
        <v>3</v>
      </c>
      <c r="AC102" s="75">
        <v>2</v>
      </c>
    </row>
    <row r="103" spans="16:29">
      <c r="P103" s="78" t="str">
        <f t="shared" ca="1" si="8"/>
        <v/>
      </c>
      <c r="Q103" s="79" t="str">
        <f t="shared" ca="1" si="9"/>
        <v/>
      </c>
      <c r="R103" s="70">
        <f t="shared" si="11"/>
        <v>0</v>
      </c>
      <c r="S103" s="71">
        <f t="shared" ca="1" si="11"/>
        <v>3</v>
      </c>
      <c r="T103" s="71">
        <f t="shared" ca="1" si="11"/>
        <v>2</v>
      </c>
      <c r="U103" s="71">
        <f t="shared" ca="1" si="11"/>
        <v>7</v>
      </c>
      <c r="V103" s="72">
        <f t="shared" ca="1" si="11"/>
        <v>4</v>
      </c>
      <c r="W103" s="72">
        <f t="shared" ca="1" si="10"/>
        <v>3274</v>
      </c>
      <c r="Y103" s="67">
        <v>5</v>
      </c>
      <c r="Z103" s="68">
        <v>2</v>
      </c>
      <c r="AA103" s="68">
        <v>1</v>
      </c>
      <c r="AB103" s="68">
        <v>3</v>
      </c>
      <c r="AC103" s="69">
        <v>4</v>
      </c>
    </row>
    <row r="104" spans="16:29">
      <c r="P104" s="78" t="str">
        <f t="shared" ca="1" si="8"/>
        <v/>
      </c>
      <c r="Q104" s="79" t="str">
        <f t="shared" ca="1" si="9"/>
        <v/>
      </c>
      <c r="R104" s="70">
        <f t="shared" si="11"/>
        <v>0</v>
      </c>
      <c r="S104" s="71">
        <f t="shared" ca="1" si="11"/>
        <v>3</v>
      </c>
      <c r="T104" s="71">
        <f t="shared" ca="1" si="11"/>
        <v>2</v>
      </c>
      <c r="U104" s="71">
        <f t="shared" ca="1" si="11"/>
        <v>4</v>
      </c>
      <c r="V104" s="72">
        <f t="shared" ca="1" si="11"/>
        <v>7</v>
      </c>
      <c r="W104" s="72">
        <f t="shared" ca="1" si="10"/>
        <v>3247</v>
      </c>
      <c r="Y104" s="70">
        <v>5</v>
      </c>
      <c r="Z104" s="71">
        <v>2</v>
      </c>
      <c r="AA104" s="71">
        <v>1</v>
      </c>
      <c r="AB104" s="71">
        <v>4</v>
      </c>
      <c r="AC104" s="72">
        <v>3</v>
      </c>
    </row>
    <row r="105" spans="16:29">
      <c r="P105" s="78" t="str">
        <f t="shared" ca="1" si="8"/>
        <v/>
      </c>
      <c r="Q105" s="79" t="str">
        <f t="shared" ca="1" si="9"/>
        <v/>
      </c>
      <c r="R105" s="70">
        <f t="shared" si="11"/>
        <v>0</v>
      </c>
      <c r="S105" s="71">
        <f t="shared" ca="1" si="11"/>
        <v>3</v>
      </c>
      <c r="T105" s="71">
        <f t="shared" ca="1" si="11"/>
        <v>7</v>
      </c>
      <c r="U105" s="71">
        <f t="shared" ca="1" si="11"/>
        <v>2</v>
      </c>
      <c r="V105" s="72">
        <f t="shared" ca="1" si="11"/>
        <v>4</v>
      </c>
      <c r="W105" s="72">
        <f t="shared" ca="1" si="10"/>
        <v>3724</v>
      </c>
      <c r="Y105" s="70">
        <v>5</v>
      </c>
      <c r="Z105" s="71">
        <v>2</v>
      </c>
      <c r="AA105" s="71">
        <v>3</v>
      </c>
      <c r="AB105" s="71">
        <v>1</v>
      </c>
      <c r="AC105" s="72">
        <v>4</v>
      </c>
    </row>
    <row r="106" spans="16:29">
      <c r="P106" s="78" t="str">
        <f t="shared" ca="1" si="8"/>
        <v/>
      </c>
      <c r="Q106" s="79" t="str">
        <f t="shared" ca="1" si="9"/>
        <v/>
      </c>
      <c r="R106" s="70">
        <f t="shared" si="11"/>
        <v>0</v>
      </c>
      <c r="S106" s="71">
        <f t="shared" ca="1" si="11"/>
        <v>3</v>
      </c>
      <c r="T106" s="71">
        <f t="shared" ca="1" si="11"/>
        <v>7</v>
      </c>
      <c r="U106" s="71">
        <f t="shared" ca="1" si="11"/>
        <v>4</v>
      </c>
      <c r="V106" s="72">
        <f t="shared" ca="1" si="11"/>
        <v>2</v>
      </c>
      <c r="W106" s="72">
        <f t="shared" ca="1" si="10"/>
        <v>3742</v>
      </c>
      <c r="Y106" s="70">
        <v>5</v>
      </c>
      <c r="Z106" s="71">
        <v>2</v>
      </c>
      <c r="AA106" s="71">
        <v>3</v>
      </c>
      <c r="AB106" s="71">
        <v>4</v>
      </c>
      <c r="AC106" s="72">
        <v>1</v>
      </c>
    </row>
    <row r="107" spans="16:29">
      <c r="P107" s="78" t="str">
        <f t="shared" ca="1" si="8"/>
        <v/>
      </c>
      <c r="Q107" s="79" t="str">
        <f t="shared" ca="1" si="9"/>
        <v/>
      </c>
      <c r="R107" s="70">
        <f t="shared" si="11"/>
        <v>0</v>
      </c>
      <c r="S107" s="71">
        <f t="shared" ca="1" si="11"/>
        <v>3</v>
      </c>
      <c r="T107" s="71">
        <f t="shared" ca="1" si="11"/>
        <v>4</v>
      </c>
      <c r="U107" s="71">
        <f t="shared" ca="1" si="11"/>
        <v>2</v>
      </c>
      <c r="V107" s="72">
        <f t="shared" ca="1" si="11"/>
        <v>7</v>
      </c>
      <c r="W107" s="72">
        <f t="shared" ca="1" si="10"/>
        <v>3427</v>
      </c>
      <c r="Y107" s="70">
        <v>5</v>
      </c>
      <c r="Z107" s="71">
        <v>2</v>
      </c>
      <c r="AA107" s="71">
        <v>4</v>
      </c>
      <c r="AB107" s="71">
        <v>1</v>
      </c>
      <c r="AC107" s="72">
        <v>3</v>
      </c>
    </row>
    <row r="108" spans="16:29">
      <c r="P108" s="78" t="str">
        <f t="shared" ca="1" si="8"/>
        <v/>
      </c>
      <c r="Q108" s="79" t="str">
        <f t="shared" ca="1" si="9"/>
        <v/>
      </c>
      <c r="R108" s="70">
        <f t="shared" si="11"/>
        <v>0</v>
      </c>
      <c r="S108" s="71">
        <f t="shared" ca="1" si="11"/>
        <v>3</v>
      </c>
      <c r="T108" s="71">
        <f t="shared" ca="1" si="11"/>
        <v>4</v>
      </c>
      <c r="U108" s="71">
        <f t="shared" ca="1" si="11"/>
        <v>7</v>
      </c>
      <c r="V108" s="72">
        <f t="shared" ca="1" si="11"/>
        <v>2</v>
      </c>
      <c r="W108" s="72">
        <f t="shared" ca="1" si="10"/>
        <v>3472</v>
      </c>
      <c r="Y108" s="73">
        <v>5</v>
      </c>
      <c r="Z108" s="74">
        <v>2</v>
      </c>
      <c r="AA108" s="74">
        <v>4</v>
      </c>
      <c r="AB108" s="74">
        <v>3</v>
      </c>
      <c r="AC108" s="75">
        <v>1</v>
      </c>
    </row>
    <row r="109" spans="16:29">
      <c r="P109" s="78" t="str">
        <f t="shared" ca="1" si="8"/>
        <v/>
      </c>
      <c r="Q109" s="79" t="str">
        <f t="shared" ca="1" si="9"/>
        <v/>
      </c>
      <c r="R109" s="70">
        <f t="shared" si="11"/>
        <v>0</v>
      </c>
      <c r="S109" s="71">
        <f t="shared" ca="1" si="11"/>
        <v>7</v>
      </c>
      <c r="T109" s="71">
        <f t="shared" ca="1" si="11"/>
        <v>2</v>
      </c>
      <c r="U109" s="71">
        <f t="shared" ca="1" si="11"/>
        <v>3</v>
      </c>
      <c r="V109" s="72">
        <f t="shared" ca="1" si="11"/>
        <v>4</v>
      </c>
      <c r="W109" s="72">
        <f t="shared" ca="1" si="10"/>
        <v>7234</v>
      </c>
      <c r="Y109" s="67">
        <v>5</v>
      </c>
      <c r="Z109" s="68">
        <v>3</v>
      </c>
      <c r="AA109" s="68">
        <v>1</v>
      </c>
      <c r="AB109" s="68">
        <v>2</v>
      </c>
      <c r="AC109" s="69">
        <v>4</v>
      </c>
    </row>
    <row r="110" spans="16:29">
      <c r="P110" s="78" t="str">
        <f t="shared" ca="1" si="8"/>
        <v/>
      </c>
      <c r="Q110" s="79" t="str">
        <f t="shared" ca="1" si="9"/>
        <v/>
      </c>
      <c r="R110" s="70">
        <f t="shared" si="11"/>
        <v>0</v>
      </c>
      <c r="S110" s="71">
        <f t="shared" ca="1" si="11"/>
        <v>7</v>
      </c>
      <c r="T110" s="71">
        <f t="shared" ca="1" si="11"/>
        <v>2</v>
      </c>
      <c r="U110" s="71">
        <f t="shared" ca="1" si="11"/>
        <v>4</v>
      </c>
      <c r="V110" s="72">
        <f t="shared" ca="1" si="11"/>
        <v>3</v>
      </c>
      <c r="W110" s="72">
        <f t="shared" ca="1" si="10"/>
        <v>7243</v>
      </c>
      <c r="Y110" s="70">
        <v>5</v>
      </c>
      <c r="Z110" s="71">
        <v>3</v>
      </c>
      <c r="AA110" s="71">
        <v>1</v>
      </c>
      <c r="AB110" s="71">
        <v>4</v>
      </c>
      <c r="AC110" s="72">
        <v>2</v>
      </c>
    </row>
    <row r="111" spans="16:29">
      <c r="P111" s="78" t="str">
        <f t="shared" ca="1" si="8"/>
        <v/>
      </c>
      <c r="Q111" s="79" t="str">
        <f t="shared" ca="1" si="9"/>
        <v/>
      </c>
      <c r="R111" s="70">
        <f t="shared" si="11"/>
        <v>0</v>
      </c>
      <c r="S111" s="71">
        <f t="shared" ca="1" si="11"/>
        <v>7</v>
      </c>
      <c r="T111" s="71">
        <f t="shared" ca="1" si="11"/>
        <v>3</v>
      </c>
      <c r="U111" s="71">
        <f t="shared" ca="1" si="11"/>
        <v>2</v>
      </c>
      <c r="V111" s="72">
        <f t="shared" ca="1" si="11"/>
        <v>4</v>
      </c>
      <c r="W111" s="72">
        <f t="shared" ca="1" si="10"/>
        <v>7324</v>
      </c>
      <c r="Y111" s="70">
        <v>5</v>
      </c>
      <c r="Z111" s="71">
        <v>3</v>
      </c>
      <c r="AA111" s="71">
        <v>2</v>
      </c>
      <c r="AB111" s="71">
        <v>1</v>
      </c>
      <c r="AC111" s="72">
        <v>4</v>
      </c>
    </row>
    <row r="112" spans="16:29">
      <c r="P112" s="78" t="str">
        <f t="shared" ca="1" si="8"/>
        <v/>
      </c>
      <c r="Q112" s="79" t="str">
        <f t="shared" ca="1" si="9"/>
        <v/>
      </c>
      <c r="R112" s="70">
        <f t="shared" si="11"/>
        <v>0</v>
      </c>
      <c r="S112" s="71">
        <f t="shared" ca="1" si="11"/>
        <v>7</v>
      </c>
      <c r="T112" s="71">
        <f t="shared" ca="1" si="11"/>
        <v>3</v>
      </c>
      <c r="U112" s="71">
        <f t="shared" ca="1" si="11"/>
        <v>4</v>
      </c>
      <c r="V112" s="72">
        <f t="shared" ca="1" si="11"/>
        <v>2</v>
      </c>
      <c r="W112" s="72">
        <f t="shared" ca="1" si="10"/>
        <v>7342</v>
      </c>
      <c r="Y112" s="70">
        <v>5</v>
      </c>
      <c r="Z112" s="71">
        <v>3</v>
      </c>
      <c r="AA112" s="71">
        <v>2</v>
      </c>
      <c r="AB112" s="71">
        <v>4</v>
      </c>
      <c r="AC112" s="72">
        <v>1</v>
      </c>
    </row>
    <row r="113" spans="16:29">
      <c r="P113" s="78" t="str">
        <f t="shared" ca="1" si="8"/>
        <v/>
      </c>
      <c r="Q113" s="79" t="str">
        <f t="shared" ca="1" si="9"/>
        <v/>
      </c>
      <c r="R113" s="70">
        <f t="shared" si="11"/>
        <v>0</v>
      </c>
      <c r="S113" s="71">
        <f t="shared" ca="1" si="11"/>
        <v>7</v>
      </c>
      <c r="T113" s="71">
        <f t="shared" ca="1" si="11"/>
        <v>4</v>
      </c>
      <c r="U113" s="71">
        <f t="shared" ca="1" si="11"/>
        <v>2</v>
      </c>
      <c r="V113" s="72">
        <f t="shared" ca="1" si="11"/>
        <v>3</v>
      </c>
      <c r="W113" s="72">
        <f t="shared" ca="1" si="10"/>
        <v>7423</v>
      </c>
      <c r="Y113" s="70">
        <v>5</v>
      </c>
      <c r="Z113" s="71">
        <v>3</v>
      </c>
      <c r="AA113" s="71">
        <v>4</v>
      </c>
      <c r="AB113" s="71">
        <v>1</v>
      </c>
      <c r="AC113" s="72">
        <v>2</v>
      </c>
    </row>
    <row r="114" spans="16:29">
      <c r="P114" s="78" t="str">
        <f t="shared" ca="1" si="8"/>
        <v/>
      </c>
      <c r="Q114" s="79" t="str">
        <f t="shared" ca="1" si="9"/>
        <v/>
      </c>
      <c r="R114" s="70">
        <f t="shared" si="11"/>
        <v>0</v>
      </c>
      <c r="S114" s="71">
        <f t="shared" ca="1" si="11"/>
        <v>7</v>
      </c>
      <c r="T114" s="71">
        <f t="shared" ca="1" si="11"/>
        <v>4</v>
      </c>
      <c r="U114" s="71">
        <f t="shared" ca="1" si="11"/>
        <v>3</v>
      </c>
      <c r="V114" s="72">
        <f t="shared" ca="1" si="11"/>
        <v>2</v>
      </c>
      <c r="W114" s="72">
        <f t="shared" ca="1" si="10"/>
        <v>7432</v>
      </c>
      <c r="Y114" s="73">
        <v>5</v>
      </c>
      <c r="Z114" s="74">
        <v>3</v>
      </c>
      <c r="AA114" s="74">
        <v>4</v>
      </c>
      <c r="AB114" s="74">
        <v>2</v>
      </c>
      <c r="AC114" s="75">
        <v>1</v>
      </c>
    </row>
    <row r="115" spans="16:29">
      <c r="P115" s="78" t="str">
        <f t="shared" ca="1" si="8"/>
        <v/>
      </c>
      <c r="Q115" s="79" t="str">
        <f t="shared" ca="1" si="9"/>
        <v/>
      </c>
      <c r="R115" s="70">
        <f t="shared" si="11"/>
        <v>0</v>
      </c>
      <c r="S115" s="71">
        <f t="shared" ca="1" si="11"/>
        <v>4</v>
      </c>
      <c r="T115" s="71">
        <f t="shared" ca="1" si="11"/>
        <v>2</v>
      </c>
      <c r="U115" s="71">
        <f t="shared" ca="1" si="11"/>
        <v>3</v>
      </c>
      <c r="V115" s="72">
        <f t="shared" ca="1" si="11"/>
        <v>7</v>
      </c>
      <c r="W115" s="72">
        <f t="shared" ca="1" si="10"/>
        <v>4237</v>
      </c>
      <c r="Y115" s="67">
        <v>5</v>
      </c>
      <c r="Z115" s="68">
        <v>4</v>
      </c>
      <c r="AA115" s="68">
        <v>1</v>
      </c>
      <c r="AB115" s="68">
        <v>2</v>
      </c>
      <c r="AC115" s="69">
        <v>3</v>
      </c>
    </row>
    <row r="116" spans="16:29">
      <c r="P116" s="78" t="str">
        <f t="shared" ca="1" si="8"/>
        <v/>
      </c>
      <c r="Q116" s="79" t="str">
        <f t="shared" ca="1" si="9"/>
        <v/>
      </c>
      <c r="R116" s="70">
        <f t="shared" si="11"/>
        <v>0</v>
      </c>
      <c r="S116" s="71">
        <f t="shared" ca="1" si="11"/>
        <v>4</v>
      </c>
      <c r="T116" s="71">
        <f t="shared" ca="1" si="11"/>
        <v>2</v>
      </c>
      <c r="U116" s="71">
        <f t="shared" ca="1" si="11"/>
        <v>7</v>
      </c>
      <c r="V116" s="72">
        <f t="shared" ca="1" si="11"/>
        <v>3</v>
      </c>
      <c r="W116" s="72">
        <f t="shared" ca="1" si="10"/>
        <v>4273</v>
      </c>
      <c r="Y116" s="70">
        <v>5</v>
      </c>
      <c r="Z116" s="71">
        <v>4</v>
      </c>
      <c r="AA116" s="71">
        <v>1</v>
      </c>
      <c r="AB116" s="71">
        <v>3</v>
      </c>
      <c r="AC116" s="72">
        <v>2</v>
      </c>
    </row>
    <row r="117" spans="16:29">
      <c r="P117" s="78" t="str">
        <f t="shared" ca="1" si="8"/>
        <v/>
      </c>
      <c r="Q117" s="79" t="str">
        <f t="shared" ca="1" si="9"/>
        <v/>
      </c>
      <c r="R117" s="70">
        <f t="shared" si="11"/>
        <v>0</v>
      </c>
      <c r="S117" s="71">
        <f t="shared" ca="1" si="11"/>
        <v>4</v>
      </c>
      <c r="T117" s="71">
        <f t="shared" ca="1" si="11"/>
        <v>3</v>
      </c>
      <c r="U117" s="71">
        <f t="shared" ca="1" si="11"/>
        <v>2</v>
      </c>
      <c r="V117" s="72">
        <f t="shared" ca="1" si="11"/>
        <v>7</v>
      </c>
      <c r="W117" s="72">
        <f t="shared" ca="1" si="10"/>
        <v>4327</v>
      </c>
      <c r="Y117" s="70">
        <v>5</v>
      </c>
      <c r="Z117" s="71">
        <v>4</v>
      </c>
      <c r="AA117" s="71">
        <v>2</v>
      </c>
      <c r="AB117" s="71">
        <v>1</v>
      </c>
      <c r="AC117" s="72">
        <v>3</v>
      </c>
    </row>
    <row r="118" spans="16:29">
      <c r="P118" s="78" t="str">
        <f t="shared" ca="1" si="8"/>
        <v/>
      </c>
      <c r="Q118" s="79" t="str">
        <f t="shared" ca="1" si="9"/>
        <v/>
      </c>
      <c r="R118" s="70">
        <f t="shared" si="11"/>
        <v>0</v>
      </c>
      <c r="S118" s="71">
        <f t="shared" ca="1" si="11"/>
        <v>4</v>
      </c>
      <c r="T118" s="71">
        <f t="shared" ca="1" si="11"/>
        <v>3</v>
      </c>
      <c r="U118" s="71">
        <f t="shared" ca="1" si="11"/>
        <v>7</v>
      </c>
      <c r="V118" s="72">
        <f t="shared" ca="1" si="11"/>
        <v>2</v>
      </c>
      <c r="W118" s="72">
        <f t="shared" ca="1" si="10"/>
        <v>4372</v>
      </c>
      <c r="Y118" s="70">
        <v>5</v>
      </c>
      <c r="Z118" s="71">
        <v>4</v>
      </c>
      <c r="AA118" s="71">
        <v>2</v>
      </c>
      <c r="AB118" s="71">
        <v>3</v>
      </c>
      <c r="AC118" s="72">
        <v>1</v>
      </c>
    </row>
    <row r="119" spans="16:29">
      <c r="P119" s="78" t="str">
        <f t="shared" ca="1" si="8"/>
        <v/>
      </c>
      <c r="Q119" s="79" t="str">
        <f t="shared" ca="1" si="9"/>
        <v/>
      </c>
      <c r="R119" s="70">
        <f t="shared" si="11"/>
        <v>0</v>
      </c>
      <c r="S119" s="71">
        <f t="shared" ca="1" si="11"/>
        <v>4</v>
      </c>
      <c r="T119" s="71">
        <f t="shared" ca="1" si="11"/>
        <v>7</v>
      </c>
      <c r="U119" s="71">
        <f t="shared" ca="1" si="11"/>
        <v>2</v>
      </c>
      <c r="V119" s="72">
        <f t="shared" ca="1" si="11"/>
        <v>3</v>
      </c>
      <c r="W119" s="72">
        <f t="shared" ca="1" si="10"/>
        <v>4723</v>
      </c>
      <c r="Y119" s="70">
        <v>5</v>
      </c>
      <c r="Z119" s="71">
        <v>4</v>
      </c>
      <c r="AA119" s="71">
        <v>3</v>
      </c>
      <c r="AB119" s="71">
        <v>1</v>
      </c>
      <c r="AC119" s="72">
        <v>2</v>
      </c>
    </row>
    <row r="120" spans="16:29">
      <c r="P120" s="80" t="str">
        <f t="shared" ca="1" si="8"/>
        <v/>
      </c>
      <c r="Q120" s="81" t="str">
        <f t="shared" ca="1" si="9"/>
        <v/>
      </c>
      <c r="R120" s="73">
        <f t="shared" si="11"/>
        <v>0</v>
      </c>
      <c r="S120" s="74">
        <f t="shared" ca="1" si="11"/>
        <v>4</v>
      </c>
      <c r="T120" s="74">
        <f t="shared" ca="1" si="11"/>
        <v>7</v>
      </c>
      <c r="U120" s="74">
        <f t="shared" ca="1" si="11"/>
        <v>3</v>
      </c>
      <c r="V120" s="75">
        <f t="shared" ca="1" si="11"/>
        <v>2</v>
      </c>
      <c r="W120" s="75">
        <f t="shared" ca="1" si="10"/>
        <v>4732</v>
      </c>
      <c r="Y120" s="73">
        <v>5</v>
      </c>
      <c r="Z120" s="74">
        <v>4</v>
      </c>
      <c r="AA120" s="74">
        <v>3</v>
      </c>
      <c r="AB120" s="74">
        <v>2</v>
      </c>
      <c r="AC120" s="75">
        <v>1</v>
      </c>
    </row>
  </sheetData>
  <protectedRanges>
    <protectedRange sqref="AF18" name="CHINESEnumber"/>
  </protectedRange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workbookViewId="0">
      <selection activeCell="D8" sqref="D8"/>
    </sheetView>
  </sheetViews>
  <sheetFormatPr defaultRowHeight="15.7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2" width="2.875" style="41" customWidth="1"/>
    <col min="23" max="23" width="8.5" style="41" customWidth="1"/>
    <col min="24" max="24" width="2.625" style="41" customWidth="1"/>
    <col min="25" max="29" width="3.75" style="41" customWidth="1"/>
    <col min="30" max="16384" width="9" style="16"/>
  </cols>
  <sheetData>
    <row r="1" spans="1:33">
      <c r="C1" s="16" t="s">
        <v>4645</v>
      </c>
      <c r="D1" s="16">
        <f ca="1">RANDBETWEEN(1,2)</f>
        <v>1</v>
      </c>
      <c r="G1" s="83" t="s">
        <v>4640</v>
      </c>
      <c r="H1" s="89"/>
      <c r="I1" s="89"/>
      <c r="J1" s="89"/>
      <c r="K1" s="84"/>
      <c r="M1" s="83">
        <v>1</v>
      </c>
      <c r="N1" s="84">
        <f ca="1">VLOOKUP(M1,$P$1:$W$120,8,FALSE)</f>
        <v>60735</v>
      </c>
      <c r="P1" s="76">
        <f ca="1">IF(Q1&lt;&gt;"",RANK(Q1,$Q$1:$Q$120),"")</f>
        <v>53</v>
      </c>
      <c r="Q1" s="77">
        <f ca="1">IF(W1&lt;10000,"",RAND())</f>
        <v>0.52824893620078039</v>
      </c>
      <c r="R1" s="67">
        <f ca="1">VLOOKUP(Y1,$AE$13:$AF$17,2,FALSE)</f>
        <v>6</v>
      </c>
      <c r="S1" s="68">
        <f ca="1">VLOOKUP(Z1,$AE$13:$AF$17,2,FALSE)</f>
        <v>7</v>
      </c>
      <c r="T1" s="68">
        <f ca="1">VLOOKUP(AA1,$AE$13:$AF$17,2,FALSE)</f>
        <v>5</v>
      </c>
      <c r="U1" s="68">
        <f ca="1">VLOOKUP(AB1,$AE$13:$AF$17,2,FALSE)</f>
        <v>3</v>
      </c>
      <c r="V1" s="69">
        <f>VLOOKUP(AC1,$AE$13:$AF$17,2,FALSE)</f>
        <v>0</v>
      </c>
      <c r="W1" s="69">
        <f ca="1">R1*10000+S1*1000+T1*100+U1*10+V1</f>
        <v>67530</v>
      </c>
      <c r="Y1" s="67">
        <v>1</v>
      </c>
      <c r="Z1" s="68">
        <v>2</v>
      </c>
      <c r="AA1" s="68">
        <v>3</v>
      </c>
      <c r="AB1" s="68">
        <v>4</v>
      </c>
      <c r="AC1" s="69">
        <v>5</v>
      </c>
      <c r="AE1" s="36">
        <f ca="1">RANK(AF1,$AF$1:$AF$10)</f>
        <v>6</v>
      </c>
      <c r="AF1" s="36">
        <f ca="1">RAND()</f>
        <v>0.16939027628146452</v>
      </c>
      <c r="AG1" s="36">
        <v>1</v>
      </c>
    </row>
    <row r="2" spans="1:33">
      <c r="C2" s="16" t="str">
        <f ca="1">IF(D1=1,"由大至小","由小至大")</f>
        <v>由大至小</v>
      </c>
      <c r="G2" s="80">
        <f ca="1">N4</f>
        <v>63570</v>
      </c>
      <c r="H2" s="91" t="s">
        <v>4641</v>
      </c>
      <c r="I2" s="81">
        <f ca="1">N5</f>
        <v>60735</v>
      </c>
      <c r="J2" s="91" t="s">
        <v>4641</v>
      </c>
      <c r="K2" s="92">
        <f ca="1">N6</f>
        <v>35067</v>
      </c>
      <c r="L2" s="82"/>
      <c r="M2" s="85">
        <v>2</v>
      </c>
      <c r="N2" s="86">
        <f ca="1">VLOOKUP(M2,$P$1:$W$120,8,FALSE)</f>
        <v>63570</v>
      </c>
      <c r="P2" s="78">
        <f t="shared" ref="P2:P65" ca="1" si="0">IF(Q2&lt;&gt;"",RANK(Q2,$Q$1:$Q$120),"")</f>
        <v>7</v>
      </c>
      <c r="Q2" s="79">
        <f t="shared" ref="Q2:Q65" ca="1" si="1">IF(W2&lt;10000,"",RAND())</f>
        <v>0.94772153117692515</v>
      </c>
      <c r="R2" s="70">
        <f t="shared" ref="R2:V17" ca="1" si="2">VLOOKUP(Y2,$AE$13:$AF$17,2,FALSE)</f>
        <v>6</v>
      </c>
      <c r="S2" s="71">
        <f t="shared" ca="1" si="2"/>
        <v>7</v>
      </c>
      <c r="T2" s="71">
        <f t="shared" ca="1" si="2"/>
        <v>5</v>
      </c>
      <c r="U2" s="71">
        <f t="shared" si="2"/>
        <v>0</v>
      </c>
      <c r="V2" s="72">
        <f t="shared" ca="1" si="2"/>
        <v>3</v>
      </c>
      <c r="W2" s="72">
        <f t="shared" ref="W2:W65" ca="1" si="3">R2*10000+S2*1000+T2*100+U2*10+V2</f>
        <v>67503</v>
      </c>
      <c r="Y2" s="70">
        <v>1</v>
      </c>
      <c r="Z2" s="71">
        <v>2</v>
      </c>
      <c r="AA2" s="71">
        <v>3</v>
      </c>
      <c r="AB2" s="71">
        <v>5</v>
      </c>
      <c r="AC2" s="72">
        <v>4</v>
      </c>
      <c r="AE2" s="36">
        <f t="shared" ref="AE2:AE9" ca="1" si="4">RANK(AF2,$AF$1:$AF$10)</f>
        <v>9</v>
      </c>
      <c r="AF2" s="36">
        <f t="shared" ref="AF2:AF9" ca="1" si="5">RAND()</f>
        <v>2.6653342490232879E-2</v>
      </c>
      <c r="AG2" s="36">
        <v>2</v>
      </c>
    </row>
    <row r="3" spans="1:33">
      <c r="G3" s="85" t="s">
        <v>4642</v>
      </c>
      <c r="H3" s="90"/>
      <c r="I3" s="90"/>
      <c r="J3" s="90"/>
      <c r="K3" s="86"/>
      <c r="M3" s="85">
        <v>3</v>
      </c>
      <c r="N3" s="86">
        <f ca="1">VLOOKUP(M3,$P$1:$W$120,8,FALSE)</f>
        <v>35067</v>
      </c>
      <c r="P3" s="78">
        <f t="shared" ca="1" si="0"/>
        <v>80</v>
      </c>
      <c r="Q3" s="79">
        <f t="shared" ca="1" si="1"/>
        <v>0.23729384756908656</v>
      </c>
      <c r="R3" s="70">
        <f t="shared" ca="1" si="2"/>
        <v>6</v>
      </c>
      <c r="S3" s="71">
        <f t="shared" ca="1" si="2"/>
        <v>7</v>
      </c>
      <c r="T3" s="71">
        <f t="shared" ca="1" si="2"/>
        <v>3</v>
      </c>
      <c r="U3" s="71">
        <f t="shared" ca="1" si="2"/>
        <v>5</v>
      </c>
      <c r="V3" s="72">
        <f t="shared" si="2"/>
        <v>0</v>
      </c>
      <c r="W3" s="72">
        <f t="shared" ca="1" si="3"/>
        <v>67350</v>
      </c>
      <c r="Y3" s="70">
        <v>1</v>
      </c>
      <c r="Z3" s="71">
        <v>2</v>
      </c>
      <c r="AA3" s="71">
        <v>4</v>
      </c>
      <c r="AB3" s="71">
        <v>3</v>
      </c>
      <c r="AC3" s="72">
        <v>5</v>
      </c>
      <c r="AE3" s="36">
        <f t="shared" ca="1" si="4"/>
        <v>4</v>
      </c>
      <c r="AF3" s="36">
        <f t="shared" ca="1" si="5"/>
        <v>0.21173844303601941</v>
      </c>
      <c r="AG3" s="36">
        <v>3</v>
      </c>
    </row>
    <row r="4" spans="1:33">
      <c r="G4" s="80">
        <f ca="1">N6</f>
        <v>35067</v>
      </c>
      <c r="H4" s="91" t="s">
        <v>4643</v>
      </c>
      <c r="I4" s="81">
        <f ca="1">N5</f>
        <v>60735</v>
      </c>
      <c r="J4" s="91" t="s">
        <v>4643</v>
      </c>
      <c r="K4" s="92">
        <f ca="1">N4</f>
        <v>63570</v>
      </c>
      <c r="M4" s="83" t="s">
        <v>4638</v>
      </c>
      <c r="N4" s="84">
        <f ca="1">LARGE($N$1:$N$3,M1)</f>
        <v>63570</v>
      </c>
      <c r="P4" s="78">
        <f t="shared" ca="1" si="0"/>
        <v>25</v>
      </c>
      <c r="Q4" s="79">
        <f t="shared" ca="1" si="1"/>
        <v>0.81453384648779203</v>
      </c>
      <c r="R4" s="70">
        <f t="shared" ca="1" si="2"/>
        <v>6</v>
      </c>
      <c r="S4" s="71">
        <f t="shared" ca="1" si="2"/>
        <v>7</v>
      </c>
      <c r="T4" s="71">
        <f t="shared" ca="1" si="2"/>
        <v>3</v>
      </c>
      <c r="U4" s="71">
        <f t="shared" si="2"/>
        <v>0</v>
      </c>
      <c r="V4" s="72">
        <f t="shared" ca="1" si="2"/>
        <v>5</v>
      </c>
      <c r="W4" s="72">
        <f t="shared" ca="1" si="3"/>
        <v>67305</v>
      </c>
      <c r="Y4" s="70">
        <v>1</v>
      </c>
      <c r="Z4" s="71">
        <v>2</v>
      </c>
      <c r="AA4" s="71">
        <v>4</v>
      </c>
      <c r="AB4" s="71">
        <v>5</v>
      </c>
      <c r="AC4" s="72">
        <v>3</v>
      </c>
      <c r="AE4" s="36">
        <f t="shared" ca="1" si="4"/>
        <v>5</v>
      </c>
      <c r="AF4" s="36">
        <f t="shared" ca="1" si="5"/>
        <v>0.17859326824268795</v>
      </c>
      <c r="AG4" s="36">
        <v>4</v>
      </c>
    </row>
    <row r="5" spans="1:33">
      <c r="M5" s="85" t="s">
        <v>4644</v>
      </c>
      <c r="N5" s="86">
        <f ca="1">LARGE($N$1:$N$3,M2)</f>
        <v>60735</v>
      </c>
      <c r="P5" s="78">
        <f t="shared" ca="1" si="0"/>
        <v>18</v>
      </c>
      <c r="Q5" s="79">
        <f t="shared" ca="1" si="1"/>
        <v>0.86270462838112805</v>
      </c>
      <c r="R5" s="70">
        <f t="shared" ca="1" si="2"/>
        <v>6</v>
      </c>
      <c r="S5" s="71">
        <f t="shared" ca="1" si="2"/>
        <v>7</v>
      </c>
      <c r="T5" s="71">
        <f t="shared" si="2"/>
        <v>0</v>
      </c>
      <c r="U5" s="71">
        <f t="shared" ca="1" si="2"/>
        <v>5</v>
      </c>
      <c r="V5" s="72">
        <f t="shared" ca="1" si="2"/>
        <v>3</v>
      </c>
      <c r="W5" s="72">
        <f t="shared" ca="1" si="3"/>
        <v>67053</v>
      </c>
      <c r="Y5" s="70">
        <v>1</v>
      </c>
      <c r="Z5" s="71">
        <v>2</v>
      </c>
      <c r="AA5" s="71">
        <v>5</v>
      </c>
      <c r="AB5" s="71">
        <v>3</v>
      </c>
      <c r="AC5" s="72">
        <v>4</v>
      </c>
      <c r="AE5" s="36">
        <f t="shared" ca="1" si="4"/>
        <v>3</v>
      </c>
      <c r="AF5" s="36">
        <f t="shared" ca="1" si="5"/>
        <v>0.33710701919359465</v>
      </c>
      <c r="AG5" s="36">
        <v>5</v>
      </c>
    </row>
    <row r="6" spans="1:33">
      <c r="M6" s="87" t="s">
        <v>4639</v>
      </c>
      <c r="N6" s="88">
        <f ca="1">LARGE($N$1:$N$3,M3)</f>
        <v>35067</v>
      </c>
      <c r="P6" s="78">
        <f t="shared" ca="1" si="0"/>
        <v>64</v>
      </c>
      <c r="Q6" s="79">
        <f t="shared" ca="1" si="1"/>
        <v>0.42701334131782742</v>
      </c>
      <c r="R6" s="70">
        <f t="shared" ca="1" si="2"/>
        <v>6</v>
      </c>
      <c r="S6" s="71">
        <f t="shared" ca="1" si="2"/>
        <v>7</v>
      </c>
      <c r="T6" s="71">
        <f t="shared" si="2"/>
        <v>0</v>
      </c>
      <c r="U6" s="71">
        <f t="shared" ca="1" si="2"/>
        <v>3</v>
      </c>
      <c r="V6" s="72">
        <f t="shared" ca="1" si="2"/>
        <v>5</v>
      </c>
      <c r="W6" s="72">
        <f t="shared" ca="1" si="3"/>
        <v>67035</v>
      </c>
      <c r="Y6" s="73">
        <v>1</v>
      </c>
      <c r="Z6" s="74">
        <v>2</v>
      </c>
      <c r="AA6" s="74">
        <v>5</v>
      </c>
      <c r="AB6" s="74">
        <v>4</v>
      </c>
      <c r="AC6" s="75">
        <v>3</v>
      </c>
      <c r="AE6" s="36">
        <f t="shared" ca="1" si="4"/>
        <v>1</v>
      </c>
      <c r="AF6" s="36">
        <f t="shared" ca="1" si="5"/>
        <v>0.7699129024341006</v>
      </c>
      <c r="AG6" s="36">
        <v>6</v>
      </c>
    </row>
    <row r="7" spans="1:33">
      <c r="P7" s="78">
        <f t="shared" ca="1" si="0"/>
        <v>30</v>
      </c>
      <c r="Q7" s="79">
        <f t="shared" ca="1" si="1"/>
        <v>0.76725277252779744</v>
      </c>
      <c r="R7" s="70">
        <f t="shared" ca="1" si="2"/>
        <v>6</v>
      </c>
      <c r="S7" s="71">
        <f t="shared" ca="1" si="2"/>
        <v>5</v>
      </c>
      <c r="T7" s="71">
        <f t="shared" ca="1" si="2"/>
        <v>7</v>
      </c>
      <c r="U7" s="71">
        <f t="shared" ca="1" si="2"/>
        <v>3</v>
      </c>
      <c r="V7" s="72">
        <f t="shared" si="2"/>
        <v>0</v>
      </c>
      <c r="W7" s="72">
        <f t="shared" ca="1" si="3"/>
        <v>65730</v>
      </c>
      <c r="Y7" s="67">
        <v>1</v>
      </c>
      <c r="Z7" s="68">
        <v>3</v>
      </c>
      <c r="AA7" s="68">
        <v>2</v>
      </c>
      <c r="AB7" s="68">
        <v>4</v>
      </c>
      <c r="AC7" s="69">
        <v>5</v>
      </c>
      <c r="AE7" s="36">
        <f t="shared" ca="1" si="4"/>
        <v>2</v>
      </c>
      <c r="AF7" s="36">
        <f t="shared" ca="1" si="5"/>
        <v>0.42835023622444135</v>
      </c>
      <c r="AG7" s="36">
        <v>7</v>
      </c>
    </row>
    <row r="8" spans="1:33">
      <c r="B8" s="16" t="s">
        <v>4651</v>
      </c>
      <c r="D8" s="95">
        <f>Parameter!H12</f>
        <v>1</v>
      </c>
      <c r="P8" s="78">
        <f t="shared" ca="1" si="0"/>
        <v>66</v>
      </c>
      <c r="Q8" s="79">
        <f t="shared" ca="1" si="1"/>
        <v>0.41689312212256402</v>
      </c>
      <c r="R8" s="70">
        <f t="shared" ca="1" si="2"/>
        <v>6</v>
      </c>
      <c r="S8" s="71">
        <f t="shared" ca="1" si="2"/>
        <v>5</v>
      </c>
      <c r="T8" s="71">
        <f t="shared" ca="1" si="2"/>
        <v>7</v>
      </c>
      <c r="U8" s="71">
        <f t="shared" si="2"/>
        <v>0</v>
      </c>
      <c r="V8" s="72">
        <f t="shared" ca="1" si="2"/>
        <v>3</v>
      </c>
      <c r="W8" s="72">
        <f t="shared" ca="1" si="3"/>
        <v>65703</v>
      </c>
      <c r="Y8" s="70">
        <v>1</v>
      </c>
      <c r="Z8" s="71">
        <v>3</v>
      </c>
      <c r="AA8" s="71">
        <v>2</v>
      </c>
      <c r="AB8" s="71">
        <v>5</v>
      </c>
      <c r="AC8" s="72">
        <v>4</v>
      </c>
      <c r="AE8" s="36">
        <f t="shared" ca="1" si="4"/>
        <v>8</v>
      </c>
      <c r="AF8" s="36">
        <f t="shared" ca="1" si="5"/>
        <v>5.7336998876671874E-2</v>
      </c>
      <c r="AG8" s="36">
        <v>8</v>
      </c>
    </row>
    <row r="9" spans="1:33">
      <c r="P9" s="78">
        <f t="shared" ca="1" si="0"/>
        <v>40</v>
      </c>
      <c r="Q9" s="79">
        <f t="shared" ca="1" si="1"/>
        <v>0.68463130653614124</v>
      </c>
      <c r="R9" s="70">
        <f t="shared" ca="1" si="2"/>
        <v>6</v>
      </c>
      <c r="S9" s="71">
        <f t="shared" ca="1" si="2"/>
        <v>5</v>
      </c>
      <c r="T9" s="71">
        <f t="shared" ca="1" si="2"/>
        <v>3</v>
      </c>
      <c r="U9" s="71">
        <f t="shared" ca="1" si="2"/>
        <v>7</v>
      </c>
      <c r="V9" s="72">
        <f t="shared" si="2"/>
        <v>0</v>
      </c>
      <c r="W9" s="72">
        <f t="shared" ca="1" si="3"/>
        <v>65370</v>
      </c>
      <c r="Y9" s="70">
        <v>1</v>
      </c>
      <c r="Z9" s="71">
        <v>3</v>
      </c>
      <c r="AA9" s="71">
        <v>4</v>
      </c>
      <c r="AB9" s="71">
        <v>2</v>
      </c>
      <c r="AC9" s="72">
        <v>5</v>
      </c>
      <c r="AE9" s="36">
        <f t="shared" ca="1" si="4"/>
        <v>7</v>
      </c>
      <c r="AF9" s="36">
        <f t="shared" ca="1" si="5"/>
        <v>0.12024202153076136</v>
      </c>
      <c r="AG9" s="36">
        <v>9</v>
      </c>
    </row>
    <row r="10" spans="1:33">
      <c r="C10" s="16" t="s">
        <v>4648</v>
      </c>
      <c r="D10" s="65">
        <f ca="1">IF($D$1=1,G2,G4)</f>
        <v>63570</v>
      </c>
      <c r="E10" s="65" t="s">
        <v>4646</v>
      </c>
      <c r="F10" s="65">
        <f ca="1">IF($D$1=1,I2,I4)</f>
        <v>60735</v>
      </c>
      <c r="G10" s="65" t="s">
        <v>4646</v>
      </c>
      <c r="H10" s="65">
        <f ca="1">IF($D$1=1,K2,K4)</f>
        <v>35067</v>
      </c>
      <c r="I10" s="16" t="str">
        <f ca="1">C2</f>
        <v>由大至小</v>
      </c>
      <c r="K10" s="16" t="s">
        <v>4647</v>
      </c>
      <c r="P10" s="78">
        <f t="shared" ca="1" si="0"/>
        <v>23</v>
      </c>
      <c r="Q10" s="79">
        <f t="shared" ca="1" si="1"/>
        <v>0.8254473459908267</v>
      </c>
      <c r="R10" s="70">
        <f t="shared" ca="1" si="2"/>
        <v>6</v>
      </c>
      <c r="S10" s="71">
        <f t="shared" ca="1" si="2"/>
        <v>5</v>
      </c>
      <c r="T10" s="71">
        <f t="shared" ca="1" si="2"/>
        <v>3</v>
      </c>
      <c r="U10" s="71">
        <f t="shared" si="2"/>
        <v>0</v>
      </c>
      <c r="V10" s="72">
        <f t="shared" ca="1" si="2"/>
        <v>7</v>
      </c>
      <c r="W10" s="72">
        <f t="shared" ca="1" si="3"/>
        <v>65307</v>
      </c>
      <c r="Y10" s="70">
        <v>1</v>
      </c>
      <c r="Z10" s="71">
        <v>3</v>
      </c>
      <c r="AA10" s="71">
        <v>4</v>
      </c>
      <c r="AB10" s="71">
        <v>5</v>
      </c>
      <c r="AC10" s="72">
        <v>2</v>
      </c>
      <c r="AE10" s="36"/>
      <c r="AF10" s="36"/>
      <c r="AG10" s="36"/>
    </row>
    <row r="11" spans="1:33">
      <c r="P11" s="78">
        <f t="shared" ca="1" si="0"/>
        <v>6</v>
      </c>
      <c r="Q11" s="79">
        <f t="shared" ca="1" si="1"/>
        <v>0.95422853860020218</v>
      </c>
      <c r="R11" s="70">
        <f t="shared" ca="1" si="2"/>
        <v>6</v>
      </c>
      <c r="S11" s="71">
        <f t="shared" ca="1" si="2"/>
        <v>5</v>
      </c>
      <c r="T11" s="71">
        <f t="shared" si="2"/>
        <v>0</v>
      </c>
      <c r="U11" s="71">
        <f t="shared" ca="1" si="2"/>
        <v>7</v>
      </c>
      <c r="V11" s="72">
        <f t="shared" ca="1" si="2"/>
        <v>3</v>
      </c>
      <c r="W11" s="72">
        <f t="shared" ca="1" si="3"/>
        <v>65073</v>
      </c>
      <c r="Y11" s="70">
        <v>1</v>
      </c>
      <c r="Z11" s="71">
        <v>3</v>
      </c>
      <c r="AA11" s="71">
        <v>5</v>
      </c>
      <c r="AB11" s="71">
        <v>2</v>
      </c>
      <c r="AC11" s="72">
        <v>4</v>
      </c>
    </row>
    <row r="12" spans="1:33">
      <c r="A12" s="16">
        <v>1</v>
      </c>
      <c r="B12" s="16" t="s">
        <v>4649</v>
      </c>
      <c r="C12" s="16" t="str">
        <f ca="1">CONCATENATE(C10,D10,E10,F10,G10,H10,I10,K10,L11)</f>
        <v>請把63570、60735、35067由大至小排列出來。</v>
      </c>
      <c r="P12" s="78">
        <f t="shared" ca="1" si="0"/>
        <v>68</v>
      </c>
      <c r="Q12" s="79">
        <f t="shared" ca="1" si="1"/>
        <v>0.36378898442235197</v>
      </c>
      <c r="R12" s="70">
        <f t="shared" ca="1" si="2"/>
        <v>6</v>
      </c>
      <c r="S12" s="71">
        <f t="shared" ca="1" si="2"/>
        <v>5</v>
      </c>
      <c r="T12" s="71">
        <f t="shared" si="2"/>
        <v>0</v>
      </c>
      <c r="U12" s="71">
        <f t="shared" ca="1" si="2"/>
        <v>3</v>
      </c>
      <c r="V12" s="72">
        <f t="shared" ca="1" si="2"/>
        <v>7</v>
      </c>
      <c r="W12" s="72">
        <f t="shared" ca="1" si="3"/>
        <v>65037</v>
      </c>
      <c r="Y12" s="73">
        <v>1</v>
      </c>
      <c r="Z12" s="74">
        <v>3</v>
      </c>
      <c r="AA12" s="74">
        <v>5</v>
      </c>
      <c r="AB12" s="74">
        <v>4</v>
      </c>
      <c r="AC12" s="75">
        <v>2</v>
      </c>
    </row>
    <row r="13" spans="1:33">
      <c r="P13" s="78">
        <f t="shared" ca="1" si="0"/>
        <v>37</v>
      </c>
      <c r="Q13" s="79">
        <f t="shared" ca="1" si="1"/>
        <v>0.7145883290224565</v>
      </c>
      <c r="R13" s="70">
        <f t="shared" ca="1" si="2"/>
        <v>6</v>
      </c>
      <c r="S13" s="71">
        <f t="shared" ca="1" si="2"/>
        <v>3</v>
      </c>
      <c r="T13" s="71">
        <f t="shared" ca="1" si="2"/>
        <v>7</v>
      </c>
      <c r="U13" s="71">
        <f t="shared" ca="1" si="2"/>
        <v>5</v>
      </c>
      <c r="V13" s="72">
        <f t="shared" si="2"/>
        <v>0</v>
      </c>
      <c r="W13" s="72">
        <f t="shared" ca="1" si="3"/>
        <v>63750</v>
      </c>
      <c r="Y13" s="67">
        <v>1</v>
      </c>
      <c r="Z13" s="68">
        <v>4</v>
      </c>
      <c r="AA13" s="68">
        <v>2</v>
      </c>
      <c r="AB13" s="68">
        <v>3</v>
      </c>
      <c r="AC13" s="69">
        <v>5</v>
      </c>
      <c r="AE13" s="93">
        <v>1</v>
      </c>
      <c r="AF13" s="94">
        <f ca="1">VLOOKUP(AE13,$AE$1:$AG$10,3,FALSE)</f>
        <v>6</v>
      </c>
    </row>
    <row r="14" spans="1:33">
      <c r="B14" s="16" t="s">
        <v>4650</v>
      </c>
      <c r="C14" s="41">
        <f ca="1">IF($D$1=1,G2,G4)</f>
        <v>63570</v>
      </c>
      <c r="D14" s="41" t="str">
        <f ca="1">IF($D$1=1,H2,H4)</f>
        <v>&gt;</v>
      </c>
      <c r="E14" s="41">
        <f ca="1">IF($D$1=1,I2,I4)</f>
        <v>60735</v>
      </c>
      <c r="F14" s="41" t="str">
        <f ca="1">IF($D$1=1,J2,J4)</f>
        <v>&gt;</v>
      </c>
      <c r="G14" s="41">
        <f ca="1">IF($D$1=1,K2,K4)</f>
        <v>35067</v>
      </c>
      <c r="P14" s="78">
        <f t="shared" ca="1" si="0"/>
        <v>19</v>
      </c>
      <c r="Q14" s="79">
        <f t="shared" ca="1" si="1"/>
        <v>0.85937487707767002</v>
      </c>
      <c r="R14" s="70">
        <f t="shared" ca="1" si="2"/>
        <v>6</v>
      </c>
      <c r="S14" s="71">
        <f t="shared" ca="1" si="2"/>
        <v>3</v>
      </c>
      <c r="T14" s="71">
        <f t="shared" ca="1" si="2"/>
        <v>7</v>
      </c>
      <c r="U14" s="71">
        <f t="shared" si="2"/>
        <v>0</v>
      </c>
      <c r="V14" s="72">
        <f t="shared" ca="1" si="2"/>
        <v>5</v>
      </c>
      <c r="W14" s="72">
        <f t="shared" ca="1" si="3"/>
        <v>63705</v>
      </c>
      <c r="Y14" s="70">
        <v>1</v>
      </c>
      <c r="Z14" s="71">
        <v>4</v>
      </c>
      <c r="AA14" s="71">
        <v>2</v>
      </c>
      <c r="AB14" s="71">
        <v>5</v>
      </c>
      <c r="AC14" s="72">
        <v>3</v>
      </c>
      <c r="AE14" s="93">
        <v>2</v>
      </c>
      <c r="AF14" s="94">
        <f ca="1">IF($D$8&gt;=4,0,VLOOKUP(AE14,$AE$1:$AG$10,3,FALSE))</f>
        <v>7</v>
      </c>
    </row>
    <row r="15" spans="1:33">
      <c r="P15" s="78">
        <f t="shared" ca="1" si="0"/>
        <v>2</v>
      </c>
      <c r="Q15" s="79">
        <f t="shared" ca="1" si="1"/>
        <v>0.96739357542446758</v>
      </c>
      <c r="R15" s="70">
        <f t="shared" ca="1" si="2"/>
        <v>6</v>
      </c>
      <c r="S15" s="71">
        <f t="shared" ca="1" si="2"/>
        <v>3</v>
      </c>
      <c r="T15" s="71">
        <f t="shared" ca="1" si="2"/>
        <v>5</v>
      </c>
      <c r="U15" s="71">
        <f t="shared" ca="1" si="2"/>
        <v>7</v>
      </c>
      <c r="V15" s="72">
        <f t="shared" si="2"/>
        <v>0</v>
      </c>
      <c r="W15" s="72">
        <f t="shared" ca="1" si="3"/>
        <v>63570</v>
      </c>
      <c r="Y15" s="70">
        <v>1</v>
      </c>
      <c r="Z15" s="71">
        <v>4</v>
      </c>
      <c r="AA15" s="71">
        <v>3</v>
      </c>
      <c r="AB15" s="71">
        <v>2</v>
      </c>
      <c r="AC15" s="72">
        <v>5</v>
      </c>
      <c r="AE15" s="93">
        <v>3</v>
      </c>
      <c r="AF15" s="94">
        <f ca="1">IF($D$8&gt;=3,0,VLOOKUP(AE15,$AE$1:$AG$10,3,FALSE))</f>
        <v>5</v>
      </c>
    </row>
    <row r="16" spans="1:33">
      <c r="P16" s="78">
        <f t="shared" ca="1" si="0"/>
        <v>78</v>
      </c>
      <c r="Q16" s="79">
        <f t="shared" ca="1" si="1"/>
        <v>0.27145284796825775</v>
      </c>
      <c r="R16" s="70">
        <f t="shared" ca="1" si="2"/>
        <v>6</v>
      </c>
      <c r="S16" s="71">
        <f t="shared" ca="1" si="2"/>
        <v>3</v>
      </c>
      <c r="T16" s="71">
        <f t="shared" ca="1" si="2"/>
        <v>5</v>
      </c>
      <c r="U16" s="71">
        <f t="shared" si="2"/>
        <v>0</v>
      </c>
      <c r="V16" s="72">
        <f t="shared" ca="1" si="2"/>
        <v>7</v>
      </c>
      <c r="W16" s="72">
        <f t="shared" ca="1" si="3"/>
        <v>63507</v>
      </c>
      <c r="Y16" s="70">
        <v>1</v>
      </c>
      <c r="Z16" s="71">
        <v>4</v>
      </c>
      <c r="AA16" s="71">
        <v>3</v>
      </c>
      <c r="AB16" s="71">
        <v>5</v>
      </c>
      <c r="AC16" s="72">
        <v>2</v>
      </c>
      <c r="AE16" s="93">
        <v>4</v>
      </c>
      <c r="AF16" s="94">
        <f ca="1">IF($D$8&gt;=2,0,VLOOKUP(AE16,$AE$1:$AG$10,3,FALSE))</f>
        <v>3</v>
      </c>
    </row>
    <row r="17" spans="16:32">
      <c r="P17" s="78">
        <f t="shared" ca="1" si="0"/>
        <v>81</v>
      </c>
      <c r="Q17" s="79">
        <f t="shared" ca="1" si="1"/>
        <v>0.21520968566236154</v>
      </c>
      <c r="R17" s="70">
        <f t="shared" ca="1" si="2"/>
        <v>6</v>
      </c>
      <c r="S17" s="71">
        <f t="shared" ca="1" si="2"/>
        <v>3</v>
      </c>
      <c r="T17" s="71">
        <f t="shared" si="2"/>
        <v>0</v>
      </c>
      <c r="U17" s="71">
        <f t="shared" ca="1" si="2"/>
        <v>7</v>
      </c>
      <c r="V17" s="72">
        <f t="shared" ca="1" si="2"/>
        <v>5</v>
      </c>
      <c r="W17" s="72">
        <f t="shared" ca="1" si="3"/>
        <v>63075</v>
      </c>
      <c r="Y17" s="70">
        <v>1</v>
      </c>
      <c r="Z17" s="71">
        <v>4</v>
      </c>
      <c r="AA17" s="71">
        <v>5</v>
      </c>
      <c r="AB17" s="71">
        <v>2</v>
      </c>
      <c r="AC17" s="72">
        <v>3</v>
      </c>
      <c r="AE17" s="93">
        <v>5</v>
      </c>
      <c r="AF17" s="94">
        <f>IF($D$8&gt;=1,0,VLOOKUP(AE17,$AE$1:$AG$10,3,FALSE))</f>
        <v>0</v>
      </c>
    </row>
    <row r="18" spans="16:32">
      <c r="P18" s="78">
        <f t="shared" ca="1" si="0"/>
        <v>96</v>
      </c>
      <c r="Q18" s="79">
        <f t="shared" ca="1" si="1"/>
        <v>3.0455705920033882E-3</v>
      </c>
      <c r="R18" s="70">
        <f t="shared" ref="R18:V34" ca="1" si="6">VLOOKUP(Y18,$AE$13:$AF$17,2,FALSE)</f>
        <v>6</v>
      </c>
      <c r="S18" s="71">
        <f t="shared" ca="1" si="6"/>
        <v>3</v>
      </c>
      <c r="T18" s="71">
        <f t="shared" si="6"/>
        <v>0</v>
      </c>
      <c r="U18" s="71">
        <f t="shared" ca="1" si="6"/>
        <v>5</v>
      </c>
      <c r="V18" s="72">
        <f t="shared" ca="1" si="6"/>
        <v>7</v>
      </c>
      <c r="W18" s="72">
        <f t="shared" ca="1" si="3"/>
        <v>63057</v>
      </c>
      <c r="Y18" s="73">
        <v>1</v>
      </c>
      <c r="Z18" s="74">
        <v>4</v>
      </c>
      <c r="AA18" s="74">
        <v>5</v>
      </c>
      <c r="AB18" s="74">
        <v>3</v>
      </c>
      <c r="AC18" s="75">
        <v>2</v>
      </c>
    </row>
    <row r="19" spans="16:32">
      <c r="P19" s="78">
        <f t="shared" ca="1" si="0"/>
        <v>82</v>
      </c>
      <c r="Q19" s="79">
        <f t="shared" ca="1" si="1"/>
        <v>0.19549720715914343</v>
      </c>
      <c r="R19" s="70">
        <f t="shared" ca="1" si="6"/>
        <v>6</v>
      </c>
      <c r="S19" s="71">
        <f t="shared" si="6"/>
        <v>0</v>
      </c>
      <c r="T19" s="71">
        <f t="shared" ca="1" si="6"/>
        <v>7</v>
      </c>
      <c r="U19" s="71">
        <f t="shared" ca="1" si="6"/>
        <v>5</v>
      </c>
      <c r="V19" s="72">
        <f t="shared" ca="1" si="6"/>
        <v>3</v>
      </c>
      <c r="W19" s="72">
        <f t="shared" ca="1" si="3"/>
        <v>60753</v>
      </c>
      <c r="Y19" s="67">
        <v>1</v>
      </c>
      <c r="Z19" s="68">
        <v>5</v>
      </c>
      <c r="AA19" s="68">
        <v>2</v>
      </c>
      <c r="AB19" s="68">
        <v>3</v>
      </c>
      <c r="AC19" s="69">
        <v>4</v>
      </c>
    </row>
    <row r="20" spans="16:32">
      <c r="P20" s="78">
        <f t="shared" ca="1" si="0"/>
        <v>1</v>
      </c>
      <c r="Q20" s="79">
        <f t="shared" ca="1" si="1"/>
        <v>0.9927346324403914</v>
      </c>
      <c r="R20" s="70">
        <f t="shared" ca="1" si="6"/>
        <v>6</v>
      </c>
      <c r="S20" s="71">
        <f t="shared" si="6"/>
        <v>0</v>
      </c>
      <c r="T20" s="71">
        <f t="shared" ca="1" si="6"/>
        <v>7</v>
      </c>
      <c r="U20" s="71">
        <f t="shared" ca="1" si="6"/>
        <v>3</v>
      </c>
      <c r="V20" s="72">
        <f t="shared" ca="1" si="6"/>
        <v>5</v>
      </c>
      <c r="W20" s="72">
        <f t="shared" ca="1" si="3"/>
        <v>60735</v>
      </c>
      <c r="Y20" s="70">
        <v>1</v>
      </c>
      <c r="Z20" s="71">
        <v>5</v>
      </c>
      <c r="AA20" s="71">
        <v>2</v>
      </c>
      <c r="AB20" s="71">
        <v>4</v>
      </c>
      <c r="AC20" s="72">
        <v>3</v>
      </c>
    </row>
    <row r="21" spans="16:32">
      <c r="P21" s="78">
        <f t="shared" ca="1" si="0"/>
        <v>95</v>
      </c>
      <c r="Q21" s="79">
        <f t="shared" ca="1" si="1"/>
        <v>8.7569924858916792E-3</v>
      </c>
      <c r="R21" s="70">
        <f t="shared" ca="1" si="6"/>
        <v>6</v>
      </c>
      <c r="S21" s="71">
        <f t="shared" si="6"/>
        <v>0</v>
      </c>
      <c r="T21" s="71">
        <f t="shared" ca="1" si="6"/>
        <v>5</v>
      </c>
      <c r="U21" s="71">
        <f t="shared" ca="1" si="6"/>
        <v>7</v>
      </c>
      <c r="V21" s="72">
        <f t="shared" ca="1" si="6"/>
        <v>3</v>
      </c>
      <c r="W21" s="72">
        <f t="shared" ca="1" si="3"/>
        <v>60573</v>
      </c>
      <c r="Y21" s="70">
        <v>1</v>
      </c>
      <c r="Z21" s="71">
        <v>5</v>
      </c>
      <c r="AA21" s="71">
        <v>3</v>
      </c>
      <c r="AB21" s="71">
        <v>2</v>
      </c>
      <c r="AC21" s="72">
        <v>4</v>
      </c>
    </row>
    <row r="22" spans="16:32">
      <c r="P22" s="78">
        <f t="shared" ca="1" si="0"/>
        <v>41</v>
      </c>
      <c r="Q22" s="79">
        <f t="shared" ca="1" si="1"/>
        <v>0.67736230791371987</v>
      </c>
      <c r="R22" s="70">
        <f t="shared" ca="1" si="6"/>
        <v>6</v>
      </c>
      <c r="S22" s="71">
        <f t="shared" si="6"/>
        <v>0</v>
      </c>
      <c r="T22" s="71">
        <f t="shared" ca="1" si="6"/>
        <v>5</v>
      </c>
      <c r="U22" s="71">
        <f t="shared" ca="1" si="6"/>
        <v>3</v>
      </c>
      <c r="V22" s="72">
        <f t="shared" ca="1" si="6"/>
        <v>7</v>
      </c>
      <c r="W22" s="72">
        <f t="shared" ca="1" si="3"/>
        <v>60537</v>
      </c>
      <c r="Y22" s="70">
        <v>1</v>
      </c>
      <c r="Z22" s="71">
        <v>5</v>
      </c>
      <c r="AA22" s="71">
        <v>3</v>
      </c>
      <c r="AB22" s="71">
        <v>4</v>
      </c>
      <c r="AC22" s="72">
        <v>2</v>
      </c>
    </row>
    <row r="23" spans="16:32">
      <c r="P23" s="78">
        <f t="shared" ca="1" si="0"/>
        <v>91</v>
      </c>
      <c r="Q23" s="79">
        <f t="shared" ca="1" si="1"/>
        <v>4.6212403289237036E-2</v>
      </c>
      <c r="R23" s="70">
        <f t="shared" ca="1" si="6"/>
        <v>6</v>
      </c>
      <c r="S23" s="71">
        <f t="shared" si="6"/>
        <v>0</v>
      </c>
      <c r="T23" s="71">
        <f t="shared" ca="1" si="6"/>
        <v>3</v>
      </c>
      <c r="U23" s="71">
        <f t="shared" ca="1" si="6"/>
        <v>7</v>
      </c>
      <c r="V23" s="72">
        <f t="shared" ca="1" si="6"/>
        <v>5</v>
      </c>
      <c r="W23" s="72">
        <f t="shared" ca="1" si="3"/>
        <v>60375</v>
      </c>
      <c r="Y23" s="70">
        <v>1</v>
      </c>
      <c r="Z23" s="71">
        <v>5</v>
      </c>
      <c r="AA23" s="71">
        <v>4</v>
      </c>
      <c r="AB23" s="71">
        <v>2</v>
      </c>
      <c r="AC23" s="72">
        <v>3</v>
      </c>
    </row>
    <row r="24" spans="16:32">
      <c r="P24" s="78">
        <f t="shared" ca="1" si="0"/>
        <v>72</v>
      </c>
      <c r="Q24" s="79">
        <f t="shared" ca="1" si="1"/>
        <v>0.33973915365993446</v>
      </c>
      <c r="R24" s="70">
        <f t="shared" ca="1" si="6"/>
        <v>6</v>
      </c>
      <c r="S24" s="71">
        <f t="shared" si="6"/>
        <v>0</v>
      </c>
      <c r="T24" s="71">
        <f t="shared" ca="1" si="6"/>
        <v>3</v>
      </c>
      <c r="U24" s="71">
        <f t="shared" ca="1" si="6"/>
        <v>5</v>
      </c>
      <c r="V24" s="72">
        <f t="shared" ca="1" si="6"/>
        <v>7</v>
      </c>
      <c r="W24" s="72">
        <f t="shared" ca="1" si="3"/>
        <v>60357</v>
      </c>
      <c r="Y24" s="73">
        <v>1</v>
      </c>
      <c r="Z24" s="74">
        <v>5</v>
      </c>
      <c r="AA24" s="74">
        <v>4</v>
      </c>
      <c r="AB24" s="74">
        <v>3</v>
      </c>
      <c r="AC24" s="75">
        <v>2</v>
      </c>
    </row>
    <row r="25" spans="16:32">
      <c r="P25" s="78">
        <f t="shared" ca="1" si="0"/>
        <v>88</v>
      </c>
      <c r="Q25" s="79">
        <f t="shared" ca="1" si="1"/>
        <v>9.1770722479541322E-2</v>
      </c>
      <c r="R25" s="70">
        <f t="shared" ca="1" si="6"/>
        <v>7</v>
      </c>
      <c r="S25" s="71">
        <f t="shared" ca="1" si="6"/>
        <v>6</v>
      </c>
      <c r="T25" s="71">
        <f t="shared" ca="1" si="6"/>
        <v>5</v>
      </c>
      <c r="U25" s="71">
        <f t="shared" ca="1" si="6"/>
        <v>3</v>
      </c>
      <c r="V25" s="72">
        <f t="shared" si="6"/>
        <v>0</v>
      </c>
      <c r="W25" s="72">
        <f t="shared" ca="1" si="3"/>
        <v>76530</v>
      </c>
      <c r="Y25" s="67">
        <v>2</v>
      </c>
      <c r="Z25" s="68">
        <v>1</v>
      </c>
      <c r="AA25" s="68">
        <v>3</v>
      </c>
      <c r="AB25" s="68">
        <v>4</v>
      </c>
      <c r="AC25" s="69">
        <v>5</v>
      </c>
    </row>
    <row r="26" spans="16:32">
      <c r="P26" s="78">
        <f t="shared" ca="1" si="0"/>
        <v>42</v>
      </c>
      <c r="Q26" s="79">
        <f t="shared" ca="1" si="1"/>
        <v>0.67134373887930177</v>
      </c>
      <c r="R26" s="70">
        <f t="shared" ca="1" si="6"/>
        <v>7</v>
      </c>
      <c r="S26" s="71">
        <f t="shared" ca="1" si="6"/>
        <v>6</v>
      </c>
      <c r="T26" s="71">
        <f t="shared" ca="1" si="6"/>
        <v>5</v>
      </c>
      <c r="U26" s="71">
        <f t="shared" si="6"/>
        <v>0</v>
      </c>
      <c r="V26" s="72">
        <f t="shared" ca="1" si="6"/>
        <v>3</v>
      </c>
      <c r="W26" s="72">
        <f t="shared" ca="1" si="3"/>
        <v>76503</v>
      </c>
      <c r="Y26" s="70">
        <v>2</v>
      </c>
      <c r="Z26" s="71">
        <v>1</v>
      </c>
      <c r="AA26" s="71">
        <v>3</v>
      </c>
      <c r="AB26" s="71">
        <v>5</v>
      </c>
      <c r="AC26" s="72">
        <v>4</v>
      </c>
    </row>
    <row r="27" spans="16:32">
      <c r="P27" s="78">
        <f t="shared" ca="1" si="0"/>
        <v>33</v>
      </c>
      <c r="Q27" s="79">
        <f t="shared" ca="1" si="1"/>
        <v>0.736707966181533</v>
      </c>
      <c r="R27" s="70">
        <f t="shared" ca="1" si="6"/>
        <v>7</v>
      </c>
      <c r="S27" s="71">
        <f t="shared" ca="1" si="6"/>
        <v>6</v>
      </c>
      <c r="T27" s="71">
        <f t="shared" ca="1" si="6"/>
        <v>3</v>
      </c>
      <c r="U27" s="71">
        <f t="shared" ca="1" si="6"/>
        <v>5</v>
      </c>
      <c r="V27" s="72">
        <f t="shared" si="6"/>
        <v>0</v>
      </c>
      <c r="W27" s="72">
        <f t="shared" ca="1" si="3"/>
        <v>76350</v>
      </c>
      <c r="Y27" s="70">
        <v>2</v>
      </c>
      <c r="Z27" s="71">
        <v>1</v>
      </c>
      <c r="AA27" s="71">
        <v>4</v>
      </c>
      <c r="AB27" s="71">
        <v>3</v>
      </c>
      <c r="AC27" s="72">
        <v>5</v>
      </c>
    </row>
    <row r="28" spans="16:32">
      <c r="P28" s="78">
        <f t="shared" ca="1" si="0"/>
        <v>54</v>
      </c>
      <c r="Q28" s="79">
        <f t="shared" ca="1" si="1"/>
        <v>0.51640858252082023</v>
      </c>
      <c r="R28" s="70">
        <f t="shared" ca="1" si="6"/>
        <v>7</v>
      </c>
      <c r="S28" s="71">
        <f t="shared" ca="1" si="6"/>
        <v>6</v>
      </c>
      <c r="T28" s="71">
        <f t="shared" ca="1" si="6"/>
        <v>3</v>
      </c>
      <c r="U28" s="71">
        <f t="shared" si="6"/>
        <v>0</v>
      </c>
      <c r="V28" s="72">
        <f t="shared" ca="1" si="6"/>
        <v>5</v>
      </c>
      <c r="W28" s="72">
        <f t="shared" ca="1" si="3"/>
        <v>76305</v>
      </c>
      <c r="Y28" s="70">
        <v>2</v>
      </c>
      <c r="Z28" s="71">
        <v>1</v>
      </c>
      <c r="AA28" s="71">
        <v>4</v>
      </c>
      <c r="AB28" s="71">
        <v>5</v>
      </c>
      <c r="AC28" s="72">
        <v>3</v>
      </c>
    </row>
    <row r="29" spans="16:32">
      <c r="P29" s="78">
        <f t="shared" ca="1" si="0"/>
        <v>79</v>
      </c>
      <c r="Q29" s="79">
        <f t="shared" ca="1" si="1"/>
        <v>0.24794569571190039</v>
      </c>
      <c r="R29" s="70">
        <f t="shared" ca="1" si="6"/>
        <v>7</v>
      </c>
      <c r="S29" s="71">
        <f t="shared" ca="1" si="6"/>
        <v>6</v>
      </c>
      <c r="T29" s="71">
        <f t="shared" si="6"/>
        <v>0</v>
      </c>
      <c r="U29" s="71">
        <f t="shared" ca="1" si="6"/>
        <v>5</v>
      </c>
      <c r="V29" s="72">
        <f t="shared" ca="1" si="6"/>
        <v>3</v>
      </c>
      <c r="W29" s="72">
        <f t="shared" ca="1" si="3"/>
        <v>76053</v>
      </c>
      <c r="Y29" s="70">
        <v>2</v>
      </c>
      <c r="Z29" s="71">
        <v>1</v>
      </c>
      <c r="AA29" s="71">
        <v>5</v>
      </c>
      <c r="AB29" s="71">
        <v>3</v>
      </c>
      <c r="AC29" s="72">
        <v>4</v>
      </c>
    </row>
    <row r="30" spans="16:32">
      <c r="P30" s="78">
        <f t="shared" ca="1" si="0"/>
        <v>92</v>
      </c>
      <c r="Q30" s="79">
        <f t="shared" ca="1" si="1"/>
        <v>4.5984672931173143E-2</v>
      </c>
      <c r="R30" s="70">
        <f t="shared" ca="1" si="6"/>
        <v>7</v>
      </c>
      <c r="S30" s="71">
        <f t="shared" ca="1" si="6"/>
        <v>6</v>
      </c>
      <c r="T30" s="71">
        <f t="shared" si="6"/>
        <v>0</v>
      </c>
      <c r="U30" s="71">
        <f t="shared" ca="1" si="6"/>
        <v>3</v>
      </c>
      <c r="V30" s="72">
        <f t="shared" ca="1" si="6"/>
        <v>5</v>
      </c>
      <c r="W30" s="72">
        <f t="shared" ca="1" si="3"/>
        <v>76035</v>
      </c>
      <c r="Y30" s="73">
        <v>2</v>
      </c>
      <c r="Z30" s="74">
        <v>1</v>
      </c>
      <c r="AA30" s="74">
        <v>5</v>
      </c>
      <c r="AB30" s="74">
        <v>4</v>
      </c>
      <c r="AC30" s="75">
        <v>3</v>
      </c>
    </row>
    <row r="31" spans="16:32">
      <c r="P31" s="78">
        <f t="shared" ca="1" si="0"/>
        <v>94</v>
      </c>
      <c r="Q31" s="79">
        <f t="shared" ca="1" si="1"/>
        <v>2.9235536965273923E-2</v>
      </c>
      <c r="R31" s="70">
        <f t="shared" ca="1" si="6"/>
        <v>7</v>
      </c>
      <c r="S31" s="71">
        <f t="shared" ca="1" si="6"/>
        <v>5</v>
      </c>
      <c r="T31" s="71">
        <f t="shared" ca="1" si="6"/>
        <v>6</v>
      </c>
      <c r="U31" s="71">
        <f t="shared" ca="1" si="6"/>
        <v>3</v>
      </c>
      <c r="V31" s="72">
        <f t="shared" si="6"/>
        <v>0</v>
      </c>
      <c r="W31" s="72">
        <f t="shared" ca="1" si="3"/>
        <v>75630</v>
      </c>
      <c r="Y31" s="67">
        <v>2</v>
      </c>
      <c r="Z31" s="68">
        <v>3</v>
      </c>
      <c r="AA31" s="68">
        <v>1</v>
      </c>
      <c r="AB31" s="68">
        <v>4</v>
      </c>
      <c r="AC31" s="69">
        <v>5</v>
      </c>
    </row>
    <row r="32" spans="16:32">
      <c r="P32" s="78">
        <f t="shared" ca="1" si="0"/>
        <v>74</v>
      </c>
      <c r="Q32" s="79">
        <f t="shared" ca="1" si="1"/>
        <v>0.31974866433330462</v>
      </c>
      <c r="R32" s="70">
        <f t="shared" ca="1" si="6"/>
        <v>7</v>
      </c>
      <c r="S32" s="71">
        <f t="shared" ca="1" si="6"/>
        <v>5</v>
      </c>
      <c r="T32" s="71">
        <f t="shared" ca="1" si="6"/>
        <v>6</v>
      </c>
      <c r="U32" s="71">
        <f t="shared" si="6"/>
        <v>0</v>
      </c>
      <c r="V32" s="72">
        <f t="shared" ca="1" si="6"/>
        <v>3</v>
      </c>
      <c r="W32" s="72">
        <f t="shared" ca="1" si="3"/>
        <v>75603</v>
      </c>
      <c r="Y32" s="70">
        <v>2</v>
      </c>
      <c r="Z32" s="71">
        <v>3</v>
      </c>
      <c r="AA32" s="71">
        <v>1</v>
      </c>
      <c r="AB32" s="71">
        <v>5</v>
      </c>
      <c r="AC32" s="72">
        <v>4</v>
      </c>
    </row>
    <row r="33" spans="16:29">
      <c r="P33" s="78">
        <f t="shared" ca="1" si="0"/>
        <v>39</v>
      </c>
      <c r="Q33" s="79">
        <f t="shared" ca="1" si="1"/>
        <v>0.70495253437301542</v>
      </c>
      <c r="R33" s="70">
        <f t="shared" ca="1" si="6"/>
        <v>7</v>
      </c>
      <c r="S33" s="71">
        <f t="shared" ca="1" si="6"/>
        <v>5</v>
      </c>
      <c r="T33" s="71">
        <f t="shared" ca="1" si="6"/>
        <v>3</v>
      </c>
      <c r="U33" s="71">
        <f t="shared" ca="1" si="6"/>
        <v>6</v>
      </c>
      <c r="V33" s="72">
        <f t="shared" si="6"/>
        <v>0</v>
      </c>
      <c r="W33" s="72">
        <f t="shared" ca="1" si="3"/>
        <v>75360</v>
      </c>
      <c r="Y33" s="70">
        <v>2</v>
      </c>
      <c r="Z33" s="71">
        <v>3</v>
      </c>
      <c r="AA33" s="71">
        <v>4</v>
      </c>
      <c r="AB33" s="71">
        <v>1</v>
      </c>
      <c r="AC33" s="72">
        <v>5</v>
      </c>
    </row>
    <row r="34" spans="16:29">
      <c r="P34" s="78">
        <f t="shared" ca="1" si="0"/>
        <v>16</v>
      </c>
      <c r="Q34" s="79">
        <f t="shared" ca="1" si="1"/>
        <v>0.86580329030321457</v>
      </c>
      <c r="R34" s="70">
        <f t="shared" ca="1" si="6"/>
        <v>7</v>
      </c>
      <c r="S34" s="71">
        <f t="shared" ca="1" si="6"/>
        <v>5</v>
      </c>
      <c r="T34" s="71">
        <f t="shared" ca="1" si="6"/>
        <v>3</v>
      </c>
      <c r="U34" s="71">
        <f t="shared" si="6"/>
        <v>0</v>
      </c>
      <c r="V34" s="72">
        <f t="shared" ca="1" si="6"/>
        <v>6</v>
      </c>
      <c r="W34" s="72">
        <f t="shared" ca="1" si="3"/>
        <v>75306</v>
      </c>
      <c r="Y34" s="70">
        <v>2</v>
      </c>
      <c r="Z34" s="71">
        <v>3</v>
      </c>
      <c r="AA34" s="71">
        <v>4</v>
      </c>
      <c r="AB34" s="71">
        <v>5</v>
      </c>
      <c r="AC34" s="72">
        <v>1</v>
      </c>
    </row>
    <row r="35" spans="16:29">
      <c r="P35" s="78">
        <f t="shared" ca="1" si="0"/>
        <v>43</v>
      </c>
      <c r="Q35" s="79">
        <f t="shared" ca="1" si="1"/>
        <v>0.66536981740390111</v>
      </c>
      <c r="R35" s="70">
        <f t="shared" ref="R35:V85" ca="1" si="7">VLOOKUP(Y35,$AE$13:$AF$17,2,FALSE)</f>
        <v>7</v>
      </c>
      <c r="S35" s="71">
        <f t="shared" ca="1" si="7"/>
        <v>5</v>
      </c>
      <c r="T35" s="71">
        <f t="shared" si="7"/>
        <v>0</v>
      </c>
      <c r="U35" s="71">
        <f t="shared" ca="1" si="7"/>
        <v>6</v>
      </c>
      <c r="V35" s="72">
        <f t="shared" ca="1" si="7"/>
        <v>3</v>
      </c>
      <c r="W35" s="72">
        <f t="shared" ca="1" si="3"/>
        <v>75063</v>
      </c>
      <c r="Y35" s="70">
        <v>2</v>
      </c>
      <c r="Z35" s="71">
        <v>3</v>
      </c>
      <c r="AA35" s="71">
        <v>5</v>
      </c>
      <c r="AB35" s="71">
        <v>1</v>
      </c>
      <c r="AC35" s="72">
        <v>4</v>
      </c>
    </row>
    <row r="36" spans="16:29">
      <c r="P36" s="78">
        <f t="shared" ca="1" si="0"/>
        <v>51</v>
      </c>
      <c r="Q36" s="79">
        <f t="shared" ca="1" si="1"/>
        <v>0.53643538083435749</v>
      </c>
      <c r="R36" s="70">
        <f t="shared" ca="1" si="7"/>
        <v>7</v>
      </c>
      <c r="S36" s="71">
        <f t="shared" ca="1" si="7"/>
        <v>5</v>
      </c>
      <c r="T36" s="71">
        <f t="shared" si="7"/>
        <v>0</v>
      </c>
      <c r="U36" s="71">
        <f t="shared" ca="1" si="7"/>
        <v>3</v>
      </c>
      <c r="V36" s="72">
        <f t="shared" ca="1" si="7"/>
        <v>6</v>
      </c>
      <c r="W36" s="72">
        <f t="shared" ca="1" si="3"/>
        <v>75036</v>
      </c>
      <c r="Y36" s="73">
        <v>2</v>
      </c>
      <c r="Z36" s="74">
        <v>3</v>
      </c>
      <c r="AA36" s="74">
        <v>5</v>
      </c>
      <c r="AB36" s="74">
        <v>4</v>
      </c>
      <c r="AC36" s="75">
        <v>1</v>
      </c>
    </row>
    <row r="37" spans="16:29">
      <c r="P37" s="78">
        <f t="shared" ca="1" si="0"/>
        <v>35</v>
      </c>
      <c r="Q37" s="79">
        <f t="shared" ca="1" si="1"/>
        <v>0.7167744930387292</v>
      </c>
      <c r="R37" s="70">
        <f t="shared" ca="1" si="7"/>
        <v>7</v>
      </c>
      <c r="S37" s="71">
        <f t="shared" ca="1" si="7"/>
        <v>3</v>
      </c>
      <c r="T37" s="71">
        <f t="shared" ca="1" si="7"/>
        <v>6</v>
      </c>
      <c r="U37" s="71">
        <f t="shared" ca="1" si="7"/>
        <v>5</v>
      </c>
      <c r="V37" s="72">
        <f t="shared" si="7"/>
        <v>0</v>
      </c>
      <c r="W37" s="72">
        <f t="shared" ca="1" si="3"/>
        <v>73650</v>
      </c>
      <c r="Y37" s="67">
        <v>2</v>
      </c>
      <c r="Z37" s="68">
        <v>4</v>
      </c>
      <c r="AA37" s="68">
        <v>1</v>
      </c>
      <c r="AB37" s="68">
        <v>3</v>
      </c>
      <c r="AC37" s="69">
        <v>5</v>
      </c>
    </row>
    <row r="38" spans="16:29">
      <c r="P38" s="78">
        <f t="shared" ca="1" si="0"/>
        <v>38</v>
      </c>
      <c r="Q38" s="79">
        <f t="shared" ca="1" si="1"/>
        <v>0.7067776159306246</v>
      </c>
      <c r="R38" s="70">
        <f t="shared" ca="1" si="7"/>
        <v>7</v>
      </c>
      <c r="S38" s="71">
        <f t="shared" ca="1" si="7"/>
        <v>3</v>
      </c>
      <c r="T38" s="71">
        <f t="shared" ca="1" si="7"/>
        <v>6</v>
      </c>
      <c r="U38" s="71">
        <f t="shared" si="7"/>
        <v>0</v>
      </c>
      <c r="V38" s="72">
        <f t="shared" ca="1" si="7"/>
        <v>5</v>
      </c>
      <c r="W38" s="72">
        <f t="shared" ca="1" si="3"/>
        <v>73605</v>
      </c>
      <c r="Y38" s="70">
        <v>2</v>
      </c>
      <c r="Z38" s="71">
        <v>4</v>
      </c>
      <c r="AA38" s="71">
        <v>1</v>
      </c>
      <c r="AB38" s="71">
        <v>5</v>
      </c>
      <c r="AC38" s="72">
        <v>3</v>
      </c>
    </row>
    <row r="39" spans="16:29">
      <c r="P39" s="78">
        <f t="shared" ca="1" si="0"/>
        <v>57</v>
      </c>
      <c r="Q39" s="79">
        <f t="shared" ca="1" si="1"/>
        <v>0.48685728678661955</v>
      </c>
      <c r="R39" s="70">
        <f t="shared" ca="1" si="7"/>
        <v>7</v>
      </c>
      <c r="S39" s="71">
        <f t="shared" ca="1" si="7"/>
        <v>3</v>
      </c>
      <c r="T39" s="71">
        <f t="shared" ca="1" si="7"/>
        <v>5</v>
      </c>
      <c r="U39" s="71">
        <f t="shared" ca="1" si="7"/>
        <v>6</v>
      </c>
      <c r="V39" s="72">
        <f t="shared" si="7"/>
        <v>0</v>
      </c>
      <c r="W39" s="72">
        <f t="shared" ca="1" si="3"/>
        <v>73560</v>
      </c>
      <c r="Y39" s="70">
        <v>2</v>
      </c>
      <c r="Z39" s="71">
        <v>4</v>
      </c>
      <c r="AA39" s="71">
        <v>3</v>
      </c>
      <c r="AB39" s="71">
        <v>1</v>
      </c>
      <c r="AC39" s="72">
        <v>5</v>
      </c>
    </row>
    <row r="40" spans="16:29">
      <c r="P40" s="78">
        <f t="shared" ca="1" si="0"/>
        <v>22</v>
      </c>
      <c r="Q40" s="79">
        <f t="shared" ca="1" si="1"/>
        <v>0.83236742755183379</v>
      </c>
      <c r="R40" s="70">
        <f t="shared" ca="1" si="7"/>
        <v>7</v>
      </c>
      <c r="S40" s="71">
        <f t="shared" ca="1" si="7"/>
        <v>3</v>
      </c>
      <c r="T40" s="71">
        <f t="shared" ca="1" si="7"/>
        <v>5</v>
      </c>
      <c r="U40" s="71">
        <f t="shared" si="7"/>
        <v>0</v>
      </c>
      <c r="V40" s="72">
        <f t="shared" ca="1" si="7"/>
        <v>6</v>
      </c>
      <c r="W40" s="72">
        <f t="shared" ca="1" si="3"/>
        <v>73506</v>
      </c>
      <c r="Y40" s="70">
        <v>2</v>
      </c>
      <c r="Z40" s="71">
        <v>4</v>
      </c>
      <c r="AA40" s="71">
        <v>3</v>
      </c>
      <c r="AB40" s="71">
        <v>5</v>
      </c>
      <c r="AC40" s="72">
        <v>1</v>
      </c>
    </row>
    <row r="41" spans="16:29">
      <c r="P41" s="78">
        <f t="shared" ca="1" si="0"/>
        <v>8</v>
      </c>
      <c r="Q41" s="79">
        <f t="shared" ca="1" si="1"/>
        <v>0.93402569883843056</v>
      </c>
      <c r="R41" s="70">
        <f t="shared" ca="1" si="7"/>
        <v>7</v>
      </c>
      <c r="S41" s="71">
        <f t="shared" ca="1" si="7"/>
        <v>3</v>
      </c>
      <c r="T41" s="71">
        <f t="shared" si="7"/>
        <v>0</v>
      </c>
      <c r="U41" s="71">
        <f t="shared" ca="1" si="7"/>
        <v>6</v>
      </c>
      <c r="V41" s="72">
        <f t="shared" ca="1" si="7"/>
        <v>5</v>
      </c>
      <c r="W41" s="72">
        <f t="shared" ca="1" si="3"/>
        <v>73065</v>
      </c>
      <c r="Y41" s="70">
        <v>2</v>
      </c>
      <c r="Z41" s="71">
        <v>4</v>
      </c>
      <c r="AA41" s="71">
        <v>5</v>
      </c>
      <c r="AB41" s="71">
        <v>1</v>
      </c>
      <c r="AC41" s="72">
        <v>3</v>
      </c>
    </row>
    <row r="42" spans="16:29">
      <c r="P42" s="78">
        <f t="shared" ca="1" si="0"/>
        <v>24</v>
      </c>
      <c r="Q42" s="79">
        <f t="shared" ca="1" si="1"/>
        <v>0.81891585385018906</v>
      </c>
      <c r="R42" s="70">
        <f t="shared" ca="1" si="7"/>
        <v>7</v>
      </c>
      <c r="S42" s="71">
        <f t="shared" ca="1" si="7"/>
        <v>3</v>
      </c>
      <c r="T42" s="71">
        <f t="shared" si="7"/>
        <v>0</v>
      </c>
      <c r="U42" s="71">
        <f t="shared" ca="1" si="7"/>
        <v>5</v>
      </c>
      <c r="V42" s="72">
        <f t="shared" ca="1" si="7"/>
        <v>6</v>
      </c>
      <c r="W42" s="72">
        <f t="shared" ca="1" si="3"/>
        <v>73056</v>
      </c>
      <c r="Y42" s="73">
        <v>2</v>
      </c>
      <c r="Z42" s="74">
        <v>4</v>
      </c>
      <c r="AA42" s="74">
        <v>5</v>
      </c>
      <c r="AB42" s="74">
        <v>3</v>
      </c>
      <c r="AC42" s="75">
        <v>1</v>
      </c>
    </row>
    <row r="43" spans="16:29">
      <c r="P43" s="78">
        <f t="shared" ca="1" si="0"/>
        <v>52</v>
      </c>
      <c r="Q43" s="79">
        <f t="shared" ca="1" si="1"/>
        <v>0.52922533794956639</v>
      </c>
      <c r="R43" s="70">
        <f t="shared" ca="1" si="7"/>
        <v>7</v>
      </c>
      <c r="S43" s="71">
        <f t="shared" si="7"/>
        <v>0</v>
      </c>
      <c r="T43" s="71">
        <f t="shared" ca="1" si="7"/>
        <v>6</v>
      </c>
      <c r="U43" s="71">
        <f t="shared" ca="1" si="7"/>
        <v>5</v>
      </c>
      <c r="V43" s="72">
        <f t="shared" ca="1" si="7"/>
        <v>3</v>
      </c>
      <c r="W43" s="72">
        <f t="shared" ca="1" si="3"/>
        <v>70653</v>
      </c>
      <c r="Y43" s="67">
        <v>2</v>
      </c>
      <c r="Z43" s="68">
        <v>5</v>
      </c>
      <c r="AA43" s="68">
        <v>1</v>
      </c>
      <c r="AB43" s="68">
        <v>3</v>
      </c>
      <c r="AC43" s="69">
        <v>4</v>
      </c>
    </row>
    <row r="44" spans="16:29">
      <c r="P44" s="78">
        <f t="shared" ca="1" si="0"/>
        <v>85</v>
      </c>
      <c r="Q44" s="79">
        <f t="shared" ca="1" si="1"/>
        <v>0.13903023959134886</v>
      </c>
      <c r="R44" s="70">
        <f t="shared" ca="1" si="7"/>
        <v>7</v>
      </c>
      <c r="S44" s="71">
        <f t="shared" si="7"/>
        <v>0</v>
      </c>
      <c r="T44" s="71">
        <f t="shared" ca="1" si="7"/>
        <v>6</v>
      </c>
      <c r="U44" s="71">
        <f t="shared" ca="1" si="7"/>
        <v>3</v>
      </c>
      <c r="V44" s="72">
        <f t="shared" ca="1" si="7"/>
        <v>5</v>
      </c>
      <c r="W44" s="72">
        <f t="shared" ca="1" si="3"/>
        <v>70635</v>
      </c>
      <c r="Y44" s="70">
        <v>2</v>
      </c>
      <c r="Z44" s="71">
        <v>5</v>
      </c>
      <c r="AA44" s="71">
        <v>1</v>
      </c>
      <c r="AB44" s="71">
        <v>4</v>
      </c>
      <c r="AC44" s="72">
        <v>3</v>
      </c>
    </row>
    <row r="45" spans="16:29">
      <c r="P45" s="78">
        <f t="shared" ca="1" si="0"/>
        <v>47</v>
      </c>
      <c r="Q45" s="79">
        <f t="shared" ca="1" si="1"/>
        <v>0.60281281325517444</v>
      </c>
      <c r="R45" s="70">
        <f t="shared" ca="1" si="7"/>
        <v>7</v>
      </c>
      <c r="S45" s="71">
        <f t="shared" si="7"/>
        <v>0</v>
      </c>
      <c r="T45" s="71">
        <f t="shared" ca="1" si="7"/>
        <v>5</v>
      </c>
      <c r="U45" s="71">
        <f t="shared" ca="1" si="7"/>
        <v>6</v>
      </c>
      <c r="V45" s="72">
        <f t="shared" ca="1" si="7"/>
        <v>3</v>
      </c>
      <c r="W45" s="72">
        <f t="shared" ca="1" si="3"/>
        <v>70563</v>
      </c>
      <c r="Y45" s="70">
        <v>2</v>
      </c>
      <c r="Z45" s="71">
        <v>5</v>
      </c>
      <c r="AA45" s="71">
        <v>3</v>
      </c>
      <c r="AB45" s="71">
        <v>1</v>
      </c>
      <c r="AC45" s="72">
        <v>4</v>
      </c>
    </row>
    <row r="46" spans="16:29">
      <c r="P46" s="78">
        <f t="shared" ca="1" si="0"/>
        <v>32</v>
      </c>
      <c r="Q46" s="79">
        <f t="shared" ca="1" si="1"/>
        <v>0.74816887185907288</v>
      </c>
      <c r="R46" s="70">
        <f t="shared" ca="1" si="7"/>
        <v>7</v>
      </c>
      <c r="S46" s="71">
        <f t="shared" si="7"/>
        <v>0</v>
      </c>
      <c r="T46" s="71">
        <f t="shared" ca="1" si="7"/>
        <v>5</v>
      </c>
      <c r="U46" s="71">
        <f t="shared" ca="1" si="7"/>
        <v>3</v>
      </c>
      <c r="V46" s="72">
        <f t="shared" ca="1" si="7"/>
        <v>6</v>
      </c>
      <c r="W46" s="72">
        <f t="shared" ca="1" si="3"/>
        <v>70536</v>
      </c>
      <c r="Y46" s="70">
        <v>2</v>
      </c>
      <c r="Z46" s="71">
        <v>5</v>
      </c>
      <c r="AA46" s="71">
        <v>3</v>
      </c>
      <c r="AB46" s="71">
        <v>4</v>
      </c>
      <c r="AC46" s="72">
        <v>1</v>
      </c>
    </row>
    <row r="47" spans="16:29">
      <c r="P47" s="78">
        <f t="shared" ca="1" si="0"/>
        <v>76</v>
      </c>
      <c r="Q47" s="79">
        <f t="shared" ca="1" si="1"/>
        <v>0.30441128529969463</v>
      </c>
      <c r="R47" s="70">
        <f t="shared" ca="1" si="7"/>
        <v>7</v>
      </c>
      <c r="S47" s="71">
        <f t="shared" si="7"/>
        <v>0</v>
      </c>
      <c r="T47" s="71">
        <f t="shared" ca="1" si="7"/>
        <v>3</v>
      </c>
      <c r="U47" s="71">
        <f t="shared" ca="1" si="7"/>
        <v>6</v>
      </c>
      <c r="V47" s="72">
        <f t="shared" ca="1" si="7"/>
        <v>5</v>
      </c>
      <c r="W47" s="72">
        <f t="shared" ca="1" si="3"/>
        <v>70365</v>
      </c>
      <c r="Y47" s="70">
        <v>2</v>
      </c>
      <c r="Z47" s="71">
        <v>5</v>
      </c>
      <c r="AA47" s="71">
        <v>4</v>
      </c>
      <c r="AB47" s="71">
        <v>1</v>
      </c>
      <c r="AC47" s="72">
        <v>3</v>
      </c>
    </row>
    <row r="48" spans="16:29">
      <c r="P48" s="78">
        <f t="shared" ca="1" si="0"/>
        <v>63</v>
      </c>
      <c r="Q48" s="79">
        <f t="shared" ca="1" si="1"/>
        <v>0.43153980780594703</v>
      </c>
      <c r="R48" s="70">
        <f t="shared" ca="1" si="7"/>
        <v>7</v>
      </c>
      <c r="S48" s="71">
        <f t="shared" si="7"/>
        <v>0</v>
      </c>
      <c r="T48" s="71">
        <f t="shared" ca="1" si="7"/>
        <v>3</v>
      </c>
      <c r="U48" s="71">
        <f t="shared" ca="1" si="7"/>
        <v>5</v>
      </c>
      <c r="V48" s="72">
        <f t="shared" ca="1" si="7"/>
        <v>6</v>
      </c>
      <c r="W48" s="72">
        <f t="shared" ca="1" si="3"/>
        <v>70356</v>
      </c>
      <c r="Y48" s="73">
        <v>2</v>
      </c>
      <c r="Z48" s="74">
        <v>5</v>
      </c>
      <c r="AA48" s="74">
        <v>4</v>
      </c>
      <c r="AB48" s="74">
        <v>3</v>
      </c>
      <c r="AC48" s="75">
        <v>1</v>
      </c>
    </row>
    <row r="49" spans="16:29">
      <c r="P49" s="78">
        <f t="shared" ca="1" si="0"/>
        <v>58</v>
      </c>
      <c r="Q49" s="79">
        <f t="shared" ca="1" si="1"/>
        <v>0.47477971433969568</v>
      </c>
      <c r="R49" s="70">
        <f t="shared" ca="1" si="7"/>
        <v>5</v>
      </c>
      <c r="S49" s="71">
        <f t="shared" ca="1" si="7"/>
        <v>6</v>
      </c>
      <c r="T49" s="71">
        <f t="shared" ca="1" si="7"/>
        <v>7</v>
      </c>
      <c r="U49" s="71">
        <f t="shared" ca="1" si="7"/>
        <v>3</v>
      </c>
      <c r="V49" s="72">
        <f t="shared" si="7"/>
        <v>0</v>
      </c>
      <c r="W49" s="72">
        <f t="shared" ca="1" si="3"/>
        <v>56730</v>
      </c>
      <c r="Y49" s="67">
        <v>3</v>
      </c>
      <c r="Z49" s="68">
        <v>1</v>
      </c>
      <c r="AA49" s="68">
        <v>2</v>
      </c>
      <c r="AB49" s="68">
        <v>4</v>
      </c>
      <c r="AC49" s="69">
        <v>5</v>
      </c>
    </row>
    <row r="50" spans="16:29">
      <c r="P50" s="78">
        <f t="shared" ca="1" si="0"/>
        <v>48</v>
      </c>
      <c r="Q50" s="79">
        <f t="shared" ca="1" si="1"/>
        <v>0.58066189593058715</v>
      </c>
      <c r="R50" s="70">
        <f t="shared" ca="1" si="7"/>
        <v>5</v>
      </c>
      <c r="S50" s="71">
        <f t="shared" ca="1" si="7"/>
        <v>6</v>
      </c>
      <c r="T50" s="71">
        <f t="shared" ca="1" si="7"/>
        <v>7</v>
      </c>
      <c r="U50" s="71">
        <f t="shared" si="7"/>
        <v>0</v>
      </c>
      <c r="V50" s="72">
        <f t="shared" ca="1" si="7"/>
        <v>3</v>
      </c>
      <c r="W50" s="72">
        <f t="shared" ca="1" si="3"/>
        <v>56703</v>
      </c>
      <c r="Y50" s="70">
        <v>3</v>
      </c>
      <c r="Z50" s="71">
        <v>1</v>
      </c>
      <c r="AA50" s="71">
        <v>2</v>
      </c>
      <c r="AB50" s="71">
        <v>5</v>
      </c>
      <c r="AC50" s="72">
        <v>4</v>
      </c>
    </row>
    <row r="51" spans="16:29">
      <c r="P51" s="78">
        <f t="shared" ca="1" si="0"/>
        <v>4</v>
      </c>
      <c r="Q51" s="79">
        <f t="shared" ca="1" si="1"/>
        <v>0.96285413878971804</v>
      </c>
      <c r="R51" s="70">
        <f t="shared" ca="1" si="7"/>
        <v>5</v>
      </c>
      <c r="S51" s="71">
        <f t="shared" ca="1" si="7"/>
        <v>6</v>
      </c>
      <c r="T51" s="71">
        <f t="shared" ca="1" si="7"/>
        <v>3</v>
      </c>
      <c r="U51" s="71">
        <f t="shared" ca="1" si="7"/>
        <v>7</v>
      </c>
      <c r="V51" s="72">
        <f t="shared" si="7"/>
        <v>0</v>
      </c>
      <c r="W51" s="72">
        <f t="shared" ca="1" si="3"/>
        <v>56370</v>
      </c>
      <c r="Y51" s="70">
        <v>3</v>
      </c>
      <c r="Z51" s="71">
        <v>1</v>
      </c>
      <c r="AA51" s="71">
        <v>4</v>
      </c>
      <c r="AB51" s="71">
        <v>2</v>
      </c>
      <c r="AC51" s="72">
        <v>5</v>
      </c>
    </row>
    <row r="52" spans="16:29">
      <c r="P52" s="78">
        <f t="shared" ca="1" si="0"/>
        <v>28</v>
      </c>
      <c r="Q52" s="79">
        <f t="shared" ca="1" si="1"/>
        <v>0.79812648803236463</v>
      </c>
      <c r="R52" s="70">
        <f t="shared" ca="1" si="7"/>
        <v>5</v>
      </c>
      <c r="S52" s="71">
        <f t="shared" ca="1" si="7"/>
        <v>6</v>
      </c>
      <c r="T52" s="71">
        <f t="shared" ca="1" si="7"/>
        <v>3</v>
      </c>
      <c r="U52" s="71">
        <f t="shared" si="7"/>
        <v>0</v>
      </c>
      <c r="V52" s="72">
        <f t="shared" ca="1" si="7"/>
        <v>7</v>
      </c>
      <c r="W52" s="72">
        <f t="shared" ca="1" si="3"/>
        <v>56307</v>
      </c>
      <c r="Y52" s="70">
        <v>3</v>
      </c>
      <c r="Z52" s="71">
        <v>1</v>
      </c>
      <c r="AA52" s="71">
        <v>4</v>
      </c>
      <c r="AB52" s="71">
        <v>5</v>
      </c>
      <c r="AC52" s="72">
        <v>2</v>
      </c>
    </row>
    <row r="53" spans="16:29">
      <c r="P53" s="78">
        <f t="shared" ca="1" si="0"/>
        <v>36</v>
      </c>
      <c r="Q53" s="79">
        <f t="shared" ca="1" si="1"/>
        <v>0.71637638148168314</v>
      </c>
      <c r="R53" s="70">
        <f t="shared" ca="1" si="7"/>
        <v>5</v>
      </c>
      <c r="S53" s="71">
        <f t="shared" ca="1" si="7"/>
        <v>6</v>
      </c>
      <c r="T53" s="71">
        <f t="shared" si="7"/>
        <v>0</v>
      </c>
      <c r="U53" s="71">
        <f t="shared" ca="1" si="7"/>
        <v>7</v>
      </c>
      <c r="V53" s="72">
        <f t="shared" ca="1" si="7"/>
        <v>3</v>
      </c>
      <c r="W53" s="72">
        <f t="shared" ca="1" si="3"/>
        <v>56073</v>
      </c>
      <c r="Y53" s="70">
        <v>3</v>
      </c>
      <c r="Z53" s="71">
        <v>1</v>
      </c>
      <c r="AA53" s="71">
        <v>5</v>
      </c>
      <c r="AB53" s="71">
        <v>2</v>
      </c>
      <c r="AC53" s="72">
        <v>4</v>
      </c>
    </row>
    <row r="54" spans="16:29">
      <c r="P54" s="78">
        <f t="shared" ca="1" si="0"/>
        <v>11</v>
      </c>
      <c r="Q54" s="79">
        <f t="shared" ca="1" si="1"/>
        <v>0.92194212783931617</v>
      </c>
      <c r="R54" s="70">
        <f t="shared" ca="1" si="7"/>
        <v>5</v>
      </c>
      <c r="S54" s="71">
        <f t="shared" ca="1" si="7"/>
        <v>6</v>
      </c>
      <c r="T54" s="71">
        <f t="shared" si="7"/>
        <v>0</v>
      </c>
      <c r="U54" s="71">
        <f t="shared" ca="1" si="7"/>
        <v>3</v>
      </c>
      <c r="V54" s="72">
        <f t="shared" ca="1" si="7"/>
        <v>7</v>
      </c>
      <c r="W54" s="72">
        <f t="shared" ca="1" si="3"/>
        <v>56037</v>
      </c>
      <c r="Y54" s="73">
        <v>3</v>
      </c>
      <c r="Z54" s="74">
        <v>1</v>
      </c>
      <c r="AA54" s="74">
        <v>5</v>
      </c>
      <c r="AB54" s="74">
        <v>4</v>
      </c>
      <c r="AC54" s="75">
        <v>2</v>
      </c>
    </row>
    <row r="55" spans="16:29">
      <c r="P55" s="78">
        <f t="shared" ca="1" si="0"/>
        <v>45</v>
      </c>
      <c r="Q55" s="79">
        <f t="shared" ca="1" si="1"/>
        <v>0.65941117372413138</v>
      </c>
      <c r="R55" s="70">
        <f t="shared" ca="1" si="7"/>
        <v>5</v>
      </c>
      <c r="S55" s="71">
        <f t="shared" ca="1" si="7"/>
        <v>7</v>
      </c>
      <c r="T55" s="71">
        <f t="shared" ca="1" si="7"/>
        <v>6</v>
      </c>
      <c r="U55" s="71">
        <f t="shared" ca="1" si="7"/>
        <v>3</v>
      </c>
      <c r="V55" s="72">
        <f t="shared" si="7"/>
        <v>0</v>
      </c>
      <c r="W55" s="72">
        <f t="shared" ca="1" si="3"/>
        <v>57630</v>
      </c>
      <c r="Y55" s="67">
        <v>3</v>
      </c>
      <c r="Z55" s="68">
        <v>2</v>
      </c>
      <c r="AA55" s="68">
        <v>1</v>
      </c>
      <c r="AB55" s="68">
        <v>4</v>
      </c>
      <c r="AC55" s="69">
        <v>5</v>
      </c>
    </row>
    <row r="56" spans="16:29">
      <c r="P56" s="78">
        <f t="shared" ca="1" si="0"/>
        <v>83</v>
      </c>
      <c r="Q56" s="79">
        <f t="shared" ca="1" si="1"/>
        <v>0.18669699738177081</v>
      </c>
      <c r="R56" s="70">
        <f t="shared" ca="1" si="7"/>
        <v>5</v>
      </c>
      <c r="S56" s="71">
        <f t="shared" ca="1" si="7"/>
        <v>7</v>
      </c>
      <c r="T56" s="71">
        <f t="shared" ca="1" si="7"/>
        <v>6</v>
      </c>
      <c r="U56" s="71">
        <f t="shared" si="7"/>
        <v>0</v>
      </c>
      <c r="V56" s="72">
        <f t="shared" ca="1" si="7"/>
        <v>3</v>
      </c>
      <c r="W56" s="72">
        <f t="shared" ca="1" si="3"/>
        <v>57603</v>
      </c>
      <c r="Y56" s="70">
        <v>3</v>
      </c>
      <c r="Z56" s="71">
        <v>2</v>
      </c>
      <c r="AA56" s="71">
        <v>1</v>
      </c>
      <c r="AB56" s="71">
        <v>5</v>
      </c>
      <c r="AC56" s="72">
        <v>4</v>
      </c>
    </row>
    <row r="57" spans="16:29">
      <c r="P57" s="78">
        <f t="shared" ca="1" si="0"/>
        <v>89</v>
      </c>
      <c r="Q57" s="79">
        <f t="shared" ca="1" si="1"/>
        <v>7.7110697968607811E-2</v>
      </c>
      <c r="R57" s="70">
        <f t="shared" ca="1" si="7"/>
        <v>5</v>
      </c>
      <c r="S57" s="71">
        <f t="shared" ca="1" si="7"/>
        <v>7</v>
      </c>
      <c r="T57" s="71">
        <f t="shared" ca="1" si="7"/>
        <v>3</v>
      </c>
      <c r="U57" s="71">
        <f t="shared" ca="1" si="7"/>
        <v>6</v>
      </c>
      <c r="V57" s="72">
        <f t="shared" si="7"/>
        <v>0</v>
      </c>
      <c r="W57" s="72">
        <f t="shared" ca="1" si="3"/>
        <v>57360</v>
      </c>
      <c r="Y57" s="70">
        <v>3</v>
      </c>
      <c r="Z57" s="71">
        <v>2</v>
      </c>
      <c r="AA57" s="71">
        <v>4</v>
      </c>
      <c r="AB57" s="71">
        <v>1</v>
      </c>
      <c r="AC57" s="72">
        <v>5</v>
      </c>
    </row>
    <row r="58" spans="16:29">
      <c r="P58" s="78">
        <f t="shared" ca="1" si="0"/>
        <v>61</v>
      </c>
      <c r="Q58" s="79">
        <f t="shared" ca="1" si="1"/>
        <v>0.45003905107395825</v>
      </c>
      <c r="R58" s="70">
        <f t="shared" ca="1" si="7"/>
        <v>5</v>
      </c>
      <c r="S58" s="71">
        <f t="shared" ca="1" si="7"/>
        <v>7</v>
      </c>
      <c r="T58" s="71">
        <f t="shared" ca="1" si="7"/>
        <v>3</v>
      </c>
      <c r="U58" s="71">
        <f t="shared" si="7"/>
        <v>0</v>
      </c>
      <c r="V58" s="72">
        <f t="shared" ca="1" si="7"/>
        <v>6</v>
      </c>
      <c r="W58" s="72">
        <f t="shared" ca="1" si="3"/>
        <v>57306</v>
      </c>
      <c r="Y58" s="70">
        <v>3</v>
      </c>
      <c r="Z58" s="71">
        <v>2</v>
      </c>
      <c r="AA58" s="71">
        <v>4</v>
      </c>
      <c r="AB58" s="71">
        <v>5</v>
      </c>
      <c r="AC58" s="72">
        <v>1</v>
      </c>
    </row>
    <row r="59" spans="16:29">
      <c r="P59" s="78">
        <f t="shared" ca="1" si="0"/>
        <v>12</v>
      </c>
      <c r="Q59" s="79">
        <f t="shared" ca="1" si="1"/>
        <v>0.91699050156542639</v>
      </c>
      <c r="R59" s="70">
        <f t="shared" ca="1" si="7"/>
        <v>5</v>
      </c>
      <c r="S59" s="71">
        <f t="shared" ca="1" si="7"/>
        <v>7</v>
      </c>
      <c r="T59" s="71">
        <f t="shared" si="7"/>
        <v>0</v>
      </c>
      <c r="U59" s="71">
        <f t="shared" ca="1" si="7"/>
        <v>6</v>
      </c>
      <c r="V59" s="72">
        <f t="shared" ca="1" si="7"/>
        <v>3</v>
      </c>
      <c r="W59" s="72">
        <f t="shared" ca="1" si="3"/>
        <v>57063</v>
      </c>
      <c r="Y59" s="70">
        <v>3</v>
      </c>
      <c r="Z59" s="71">
        <v>2</v>
      </c>
      <c r="AA59" s="71">
        <v>5</v>
      </c>
      <c r="AB59" s="71">
        <v>1</v>
      </c>
      <c r="AC59" s="72">
        <v>4</v>
      </c>
    </row>
    <row r="60" spans="16:29">
      <c r="P60" s="78">
        <f t="shared" ca="1" si="0"/>
        <v>15</v>
      </c>
      <c r="Q60" s="79">
        <f t="shared" ca="1" si="1"/>
        <v>0.87558957115589242</v>
      </c>
      <c r="R60" s="70">
        <f t="shared" ca="1" si="7"/>
        <v>5</v>
      </c>
      <c r="S60" s="71">
        <f t="shared" ca="1" si="7"/>
        <v>7</v>
      </c>
      <c r="T60" s="71">
        <f t="shared" si="7"/>
        <v>0</v>
      </c>
      <c r="U60" s="71">
        <f t="shared" ca="1" si="7"/>
        <v>3</v>
      </c>
      <c r="V60" s="72">
        <f t="shared" ca="1" si="7"/>
        <v>6</v>
      </c>
      <c r="W60" s="72">
        <f t="shared" ca="1" si="3"/>
        <v>57036</v>
      </c>
      <c r="Y60" s="73">
        <v>3</v>
      </c>
      <c r="Z60" s="74">
        <v>2</v>
      </c>
      <c r="AA60" s="74">
        <v>5</v>
      </c>
      <c r="AB60" s="74">
        <v>4</v>
      </c>
      <c r="AC60" s="75">
        <v>1</v>
      </c>
    </row>
    <row r="61" spans="16:29">
      <c r="P61" s="78">
        <f t="shared" ca="1" si="0"/>
        <v>44</v>
      </c>
      <c r="Q61" s="79">
        <f t="shared" ca="1" si="1"/>
        <v>0.66233631335929544</v>
      </c>
      <c r="R61" s="70">
        <f t="shared" ca="1" si="7"/>
        <v>5</v>
      </c>
      <c r="S61" s="71">
        <f t="shared" ca="1" si="7"/>
        <v>3</v>
      </c>
      <c r="T61" s="71">
        <f t="shared" ca="1" si="7"/>
        <v>6</v>
      </c>
      <c r="U61" s="71">
        <f t="shared" ca="1" si="7"/>
        <v>7</v>
      </c>
      <c r="V61" s="72">
        <f t="shared" si="7"/>
        <v>0</v>
      </c>
      <c r="W61" s="72">
        <f t="shared" ca="1" si="3"/>
        <v>53670</v>
      </c>
      <c r="Y61" s="67">
        <v>3</v>
      </c>
      <c r="Z61" s="68">
        <v>4</v>
      </c>
      <c r="AA61" s="68">
        <v>1</v>
      </c>
      <c r="AB61" s="68">
        <v>2</v>
      </c>
      <c r="AC61" s="69">
        <v>5</v>
      </c>
    </row>
    <row r="62" spans="16:29">
      <c r="P62" s="78">
        <f t="shared" ca="1" si="0"/>
        <v>60</v>
      </c>
      <c r="Q62" s="79">
        <f t="shared" ca="1" si="1"/>
        <v>0.45175743350944231</v>
      </c>
      <c r="R62" s="70">
        <f t="shared" ca="1" si="7"/>
        <v>5</v>
      </c>
      <c r="S62" s="71">
        <f t="shared" ca="1" si="7"/>
        <v>3</v>
      </c>
      <c r="T62" s="71">
        <f t="shared" ca="1" si="7"/>
        <v>6</v>
      </c>
      <c r="U62" s="71">
        <f t="shared" si="7"/>
        <v>0</v>
      </c>
      <c r="V62" s="72">
        <f t="shared" ca="1" si="7"/>
        <v>7</v>
      </c>
      <c r="W62" s="72">
        <f t="shared" ca="1" si="3"/>
        <v>53607</v>
      </c>
      <c r="Y62" s="70">
        <v>3</v>
      </c>
      <c r="Z62" s="71">
        <v>4</v>
      </c>
      <c r="AA62" s="71">
        <v>1</v>
      </c>
      <c r="AB62" s="71">
        <v>5</v>
      </c>
      <c r="AC62" s="72">
        <v>2</v>
      </c>
    </row>
    <row r="63" spans="16:29">
      <c r="P63" s="78">
        <f t="shared" ca="1" si="0"/>
        <v>84</v>
      </c>
      <c r="Q63" s="79">
        <f t="shared" ca="1" si="1"/>
        <v>0.1662295319515571</v>
      </c>
      <c r="R63" s="70">
        <f t="shared" ca="1" si="7"/>
        <v>5</v>
      </c>
      <c r="S63" s="71">
        <f t="shared" ca="1" si="7"/>
        <v>3</v>
      </c>
      <c r="T63" s="71">
        <f t="shared" ca="1" si="7"/>
        <v>7</v>
      </c>
      <c r="U63" s="71">
        <f t="shared" ca="1" si="7"/>
        <v>6</v>
      </c>
      <c r="V63" s="72">
        <f t="shared" si="7"/>
        <v>0</v>
      </c>
      <c r="W63" s="72">
        <f t="shared" ca="1" si="3"/>
        <v>53760</v>
      </c>
      <c r="Y63" s="70">
        <v>3</v>
      </c>
      <c r="Z63" s="71">
        <v>4</v>
      </c>
      <c r="AA63" s="71">
        <v>2</v>
      </c>
      <c r="AB63" s="71">
        <v>1</v>
      </c>
      <c r="AC63" s="72">
        <v>5</v>
      </c>
    </row>
    <row r="64" spans="16:29">
      <c r="P64" s="78">
        <f t="shared" ca="1" si="0"/>
        <v>67</v>
      </c>
      <c r="Q64" s="79">
        <f t="shared" ca="1" si="1"/>
        <v>0.37791308444297411</v>
      </c>
      <c r="R64" s="70">
        <f t="shared" ca="1" si="7"/>
        <v>5</v>
      </c>
      <c r="S64" s="71">
        <f t="shared" ca="1" si="7"/>
        <v>3</v>
      </c>
      <c r="T64" s="71">
        <f t="shared" ca="1" si="7"/>
        <v>7</v>
      </c>
      <c r="U64" s="71">
        <f t="shared" si="7"/>
        <v>0</v>
      </c>
      <c r="V64" s="72">
        <f t="shared" ca="1" si="7"/>
        <v>6</v>
      </c>
      <c r="W64" s="72">
        <f t="shared" ca="1" si="3"/>
        <v>53706</v>
      </c>
      <c r="Y64" s="70">
        <v>3</v>
      </c>
      <c r="Z64" s="71">
        <v>4</v>
      </c>
      <c r="AA64" s="71">
        <v>2</v>
      </c>
      <c r="AB64" s="71">
        <v>5</v>
      </c>
      <c r="AC64" s="72">
        <v>1</v>
      </c>
    </row>
    <row r="65" spans="16:29">
      <c r="P65" s="78">
        <f t="shared" ca="1" si="0"/>
        <v>49</v>
      </c>
      <c r="Q65" s="79">
        <f t="shared" ca="1" si="1"/>
        <v>0.5710968091583174</v>
      </c>
      <c r="R65" s="70">
        <f t="shared" ca="1" si="7"/>
        <v>5</v>
      </c>
      <c r="S65" s="71">
        <f t="shared" ca="1" si="7"/>
        <v>3</v>
      </c>
      <c r="T65" s="71">
        <f t="shared" si="7"/>
        <v>0</v>
      </c>
      <c r="U65" s="71">
        <f t="shared" ca="1" si="7"/>
        <v>6</v>
      </c>
      <c r="V65" s="72">
        <f t="shared" ca="1" si="7"/>
        <v>7</v>
      </c>
      <c r="W65" s="72">
        <f t="shared" ca="1" si="3"/>
        <v>53067</v>
      </c>
      <c r="Y65" s="70">
        <v>3</v>
      </c>
      <c r="Z65" s="71">
        <v>4</v>
      </c>
      <c r="AA65" s="71">
        <v>5</v>
      </c>
      <c r="AB65" s="71">
        <v>1</v>
      </c>
      <c r="AC65" s="72">
        <v>2</v>
      </c>
    </row>
    <row r="66" spans="16:29">
      <c r="P66" s="78">
        <f t="shared" ref="P66:P120" ca="1" si="8">IF(Q66&lt;&gt;"",RANK(Q66,$Q$1:$Q$120),"")</f>
        <v>77</v>
      </c>
      <c r="Q66" s="79">
        <f t="shared" ref="Q66:Q120" ca="1" si="9">IF(W66&lt;10000,"",RAND())</f>
        <v>0.30405279572943766</v>
      </c>
      <c r="R66" s="70">
        <f t="shared" ca="1" si="7"/>
        <v>5</v>
      </c>
      <c r="S66" s="71">
        <f t="shared" ca="1" si="7"/>
        <v>3</v>
      </c>
      <c r="T66" s="71">
        <f t="shared" si="7"/>
        <v>0</v>
      </c>
      <c r="U66" s="71">
        <f t="shared" ca="1" si="7"/>
        <v>7</v>
      </c>
      <c r="V66" s="72">
        <f t="shared" ca="1" si="7"/>
        <v>6</v>
      </c>
      <c r="W66" s="72">
        <f t="shared" ref="W66:W120" ca="1" si="10">R66*10000+S66*1000+T66*100+U66*10+V66</f>
        <v>53076</v>
      </c>
      <c r="Y66" s="73">
        <v>3</v>
      </c>
      <c r="Z66" s="74">
        <v>4</v>
      </c>
      <c r="AA66" s="74">
        <v>5</v>
      </c>
      <c r="AB66" s="74">
        <v>2</v>
      </c>
      <c r="AC66" s="75">
        <v>1</v>
      </c>
    </row>
    <row r="67" spans="16:29">
      <c r="P67" s="78">
        <f t="shared" ca="1" si="8"/>
        <v>20</v>
      </c>
      <c r="Q67" s="79">
        <f t="shared" ca="1" si="9"/>
        <v>0.85797057805504406</v>
      </c>
      <c r="R67" s="70">
        <f t="shared" ca="1" si="7"/>
        <v>5</v>
      </c>
      <c r="S67" s="71">
        <f t="shared" si="7"/>
        <v>0</v>
      </c>
      <c r="T67" s="71">
        <f t="shared" ca="1" si="7"/>
        <v>6</v>
      </c>
      <c r="U67" s="71">
        <f t="shared" ca="1" si="7"/>
        <v>7</v>
      </c>
      <c r="V67" s="72">
        <f t="shared" ca="1" si="7"/>
        <v>3</v>
      </c>
      <c r="W67" s="72">
        <f t="shared" ca="1" si="10"/>
        <v>50673</v>
      </c>
      <c r="Y67" s="67">
        <v>3</v>
      </c>
      <c r="Z67" s="68">
        <v>5</v>
      </c>
      <c r="AA67" s="68">
        <v>1</v>
      </c>
      <c r="AB67" s="68">
        <v>2</v>
      </c>
      <c r="AC67" s="69">
        <v>4</v>
      </c>
    </row>
    <row r="68" spans="16:29">
      <c r="P68" s="78">
        <f t="shared" ca="1" si="8"/>
        <v>86</v>
      </c>
      <c r="Q68" s="79">
        <f t="shared" ca="1" si="9"/>
        <v>0.10409684582653234</v>
      </c>
      <c r="R68" s="70">
        <f t="shared" ca="1" si="7"/>
        <v>5</v>
      </c>
      <c r="S68" s="71">
        <f t="shared" si="7"/>
        <v>0</v>
      </c>
      <c r="T68" s="71">
        <f t="shared" ca="1" si="7"/>
        <v>6</v>
      </c>
      <c r="U68" s="71">
        <f t="shared" ca="1" si="7"/>
        <v>3</v>
      </c>
      <c r="V68" s="72">
        <f t="shared" ca="1" si="7"/>
        <v>7</v>
      </c>
      <c r="W68" s="72">
        <f t="shared" ca="1" si="10"/>
        <v>50637</v>
      </c>
      <c r="Y68" s="70">
        <v>3</v>
      </c>
      <c r="Z68" s="71">
        <v>5</v>
      </c>
      <c r="AA68" s="71">
        <v>1</v>
      </c>
      <c r="AB68" s="71">
        <v>4</v>
      </c>
      <c r="AC68" s="72">
        <v>2</v>
      </c>
    </row>
    <row r="69" spans="16:29">
      <c r="P69" s="78">
        <f t="shared" ca="1" si="8"/>
        <v>29</v>
      </c>
      <c r="Q69" s="79">
        <f t="shared" ca="1" si="9"/>
        <v>0.77686829351933473</v>
      </c>
      <c r="R69" s="70">
        <f t="shared" ca="1" si="7"/>
        <v>5</v>
      </c>
      <c r="S69" s="71">
        <f t="shared" si="7"/>
        <v>0</v>
      </c>
      <c r="T69" s="71">
        <f t="shared" ca="1" si="7"/>
        <v>7</v>
      </c>
      <c r="U69" s="71">
        <f t="shared" ca="1" si="7"/>
        <v>6</v>
      </c>
      <c r="V69" s="72">
        <f t="shared" ca="1" si="7"/>
        <v>3</v>
      </c>
      <c r="W69" s="72">
        <f t="shared" ca="1" si="10"/>
        <v>50763</v>
      </c>
      <c r="Y69" s="70">
        <v>3</v>
      </c>
      <c r="Z69" s="71">
        <v>5</v>
      </c>
      <c r="AA69" s="71">
        <v>2</v>
      </c>
      <c r="AB69" s="71">
        <v>1</v>
      </c>
      <c r="AC69" s="72">
        <v>4</v>
      </c>
    </row>
    <row r="70" spans="16:29">
      <c r="P70" s="78">
        <f t="shared" ca="1" si="8"/>
        <v>62</v>
      </c>
      <c r="Q70" s="79">
        <f t="shared" ca="1" si="9"/>
        <v>0.44289041231349879</v>
      </c>
      <c r="R70" s="70">
        <f t="shared" ca="1" si="7"/>
        <v>5</v>
      </c>
      <c r="S70" s="71">
        <f t="shared" si="7"/>
        <v>0</v>
      </c>
      <c r="T70" s="71">
        <f t="shared" ca="1" si="7"/>
        <v>7</v>
      </c>
      <c r="U70" s="71">
        <f t="shared" ca="1" si="7"/>
        <v>3</v>
      </c>
      <c r="V70" s="72">
        <f t="shared" ca="1" si="7"/>
        <v>6</v>
      </c>
      <c r="W70" s="72">
        <f t="shared" ca="1" si="10"/>
        <v>50736</v>
      </c>
      <c r="Y70" s="70">
        <v>3</v>
      </c>
      <c r="Z70" s="71">
        <v>5</v>
      </c>
      <c r="AA70" s="71">
        <v>2</v>
      </c>
      <c r="AB70" s="71">
        <v>4</v>
      </c>
      <c r="AC70" s="72">
        <v>1</v>
      </c>
    </row>
    <row r="71" spans="16:29">
      <c r="P71" s="78">
        <f t="shared" ca="1" si="8"/>
        <v>69</v>
      </c>
      <c r="Q71" s="79">
        <f t="shared" ca="1" si="9"/>
        <v>0.35734239977851656</v>
      </c>
      <c r="R71" s="70">
        <f t="shared" ca="1" si="7"/>
        <v>5</v>
      </c>
      <c r="S71" s="71">
        <f t="shared" si="7"/>
        <v>0</v>
      </c>
      <c r="T71" s="71">
        <f t="shared" ca="1" si="7"/>
        <v>3</v>
      </c>
      <c r="U71" s="71">
        <f t="shared" ca="1" si="7"/>
        <v>6</v>
      </c>
      <c r="V71" s="72">
        <f t="shared" ca="1" si="7"/>
        <v>7</v>
      </c>
      <c r="W71" s="72">
        <f t="shared" ca="1" si="10"/>
        <v>50367</v>
      </c>
      <c r="Y71" s="70">
        <v>3</v>
      </c>
      <c r="Z71" s="71">
        <v>5</v>
      </c>
      <c r="AA71" s="71">
        <v>4</v>
      </c>
      <c r="AB71" s="71">
        <v>1</v>
      </c>
      <c r="AC71" s="72">
        <v>2</v>
      </c>
    </row>
    <row r="72" spans="16:29">
      <c r="P72" s="78">
        <f t="shared" ca="1" si="8"/>
        <v>75</v>
      </c>
      <c r="Q72" s="79">
        <f t="shared" ca="1" si="9"/>
        <v>0.3089679286719218</v>
      </c>
      <c r="R72" s="70">
        <f t="shared" ca="1" si="7"/>
        <v>5</v>
      </c>
      <c r="S72" s="71">
        <f t="shared" si="7"/>
        <v>0</v>
      </c>
      <c r="T72" s="71">
        <f t="shared" ca="1" si="7"/>
        <v>3</v>
      </c>
      <c r="U72" s="71">
        <f t="shared" ca="1" si="7"/>
        <v>7</v>
      </c>
      <c r="V72" s="72">
        <f t="shared" ca="1" si="7"/>
        <v>6</v>
      </c>
      <c r="W72" s="72">
        <f t="shared" ca="1" si="10"/>
        <v>50376</v>
      </c>
      <c r="Y72" s="73">
        <v>3</v>
      </c>
      <c r="Z72" s="74">
        <v>5</v>
      </c>
      <c r="AA72" s="74">
        <v>4</v>
      </c>
      <c r="AB72" s="74">
        <v>2</v>
      </c>
      <c r="AC72" s="75">
        <v>1</v>
      </c>
    </row>
    <row r="73" spans="16:29">
      <c r="P73" s="78">
        <f t="shared" ca="1" si="8"/>
        <v>13</v>
      </c>
      <c r="Q73" s="79">
        <f t="shared" ca="1" si="9"/>
        <v>0.88106002673525563</v>
      </c>
      <c r="R73" s="70">
        <f t="shared" ca="1" si="7"/>
        <v>3</v>
      </c>
      <c r="S73" s="71">
        <f t="shared" ca="1" si="7"/>
        <v>6</v>
      </c>
      <c r="T73" s="71">
        <f t="shared" ca="1" si="7"/>
        <v>7</v>
      </c>
      <c r="U73" s="71">
        <f t="shared" ca="1" si="7"/>
        <v>5</v>
      </c>
      <c r="V73" s="72">
        <f t="shared" si="7"/>
        <v>0</v>
      </c>
      <c r="W73" s="72">
        <f t="shared" ca="1" si="10"/>
        <v>36750</v>
      </c>
      <c r="Y73" s="67">
        <v>4</v>
      </c>
      <c r="Z73" s="68">
        <v>1</v>
      </c>
      <c r="AA73" s="68">
        <v>2</v>
      </c>
      <c r="AB73" s="68">
        <v>3</v>
      </c>
      <c r="AC73" s="69">
        <v>5</v>
      </c>
    </row>
    <row r="74" spans="16:29">
      <c r="P74" s="78">
        <f t="shared" ca="1" si="8"/>
        <v>5</v>
      </c>
      <c r="Q74" s="79">
        <f t="shared" ca="1" si="9"/>
        <v>0.96233670569770258</v>
      </c>
      <c r="R74" s="70">
        <f t="shared" ca="1" si="7"/>
        <v>3</v>
      </c>
      <c r="S74" s="71">
        <f t="shared" ca="1" si="7"/>
        <v>6</v>
      </c>
      <c r="T74" s="71">
        <f t="shared" ca="1" si="7"/>
        <v>7</v>
      </c>
      <c r="U74" s="71">
        <f t="shared" si="7"/>
        <v>0</v>
      </c>
      <c r="V74" s="72">
        <f t="shared" ca="1" si="7"/>
        <v>5</v>
      </c>
      <c r="W74" s="72">
        <f t="shared" ca="1" si="10"/>
        <v>36705</v>
      </c>
      <c r="Y74" s="70">
        <v>4</v>
      </c>
      <c r="Z74" s="71">
        <v>1</v>
      </c>
      <c r="AA74" s="71">
        <v>2</v>
      </c>
      <c r="AB74" s="71">
        <v>5</v>
      </c>
      <c r="AC74" s="72">
        <v>3</v>
      </c>
    </row>
    <row r="75" spans="16:29">
      <c r="P75" s="78">
        <f t="shared" ca="1" si="8"/>
        <v>71</v>
      </c>
      <c r="Q75" s="79">
        <f t="shared" ca="1" si="9"/>
        <v>0.34803788147159276</v>
      </c>
      <c r="R75" s="70">
        <f t="shared" ca="1" si="7"/>
        <v>3</v>
      </c>
      <c r="S75" s="71">
        <f t="shared" ca="1" si="7"/>
        <v>6</v>
      </c>
      <c r="T75" s="71">
        <f t="shared" ca="1" si="7"/>
        <v>5</v>
      </c>
      <c r="U75" s="71">
        <f t="shared" ca="1" si="7"/>
        <v>7</v>
      </c>
      <c r="V75" s="72">
        <f t="shared" si="7"/>
        <v>0</v>
      </c>
      <c r="W75" s="72">
        <f t="shared" ca="1" si="10"/>
        <v>36570</v>
      </c>
      <c r="Y75" s="70">
        <v>4</v>
      </c>
      <c r="Z75" s="71">
        <v>1</v>
      </c>
      <c r="AA75" s="71">
        <v>3</v>
      </c>
      <c r="AB75" s="71">
        <v>2</v>
      </c>
      <c r="AC75" s="72">
        <v>5</v>
      </c>
    </row>
    <row r="76" spans="16:29">
      <c r="P76" s="78">
        <f t="shared" ca="1" si="8"/>
        <v>31</v>
      </c>
      <c r="Q76" s="79">
        <f t="shared" ca="1" si="9"/>
        <v>0.76084576156471206</v>
      </c>
      <c r="R76" s="70">
        <f t="shared" ca="1" si="7"/>
        <v>3</v>
      </c>
      <c r="S76" s="71">
        <f t="shared" ca="1" si="7"/>
        <v>6</v>
      </c>
      <c r="T76" s="71">
        <f t="shared" ca="1" si="7"/>
        <v>5</v>
      </c>
      <c r="U76" s="71">
        <f t="shared" si="7"/>
        <v>0</v>
      </c>
      <c r="V76" s="72">
        <f t="shared" ca="1" si="7"/>
        <v>7</v>
      </c>
      <c r="W76" s="72">
        <f t="shared" ca="1" si="10"/>
        <v>36507</v>
      </c>
      <c r="Y76" s="70">
        <v>4</v>
      </c>
      <c r="Z76" s="71">
        <v>1</v>
      </c>
      <c r="AA76" s="71">
        <v>3</v>
      </c>
      <c r="AB76" s="71">
        <v>5</v>
      </c>
      <c r="AC76" s="72">
        <v>2</v>
      </c>
    </row>
    <row r="77" spans="16:29">
      <c r="P77" s="78">
        <f t="shared" ca="1" si="8"/>
        <v>73</v>
      </c>
      <c r="Q77" s="79">
        <f t="shared" ca="1" si="9"/>
        <v>0.32345861104637963</v>
      </c>
      <c r="R77" s="70">
        <f t="shared" ca="1" si="7"/>
        <v>3</v>
      </c>
      <c r="S77" s="71">
        <f t="shared" ca="1" si="7"/>
        <v>6</v>
      </c>
      <c r="T77" s="71">
        <f t="shared" si="7"/>
        <v>0</v>
      </c>
      <c r="U77" s="71">
        <f t="shared" ca="1" si="7"/>
        <v>7</v>
      </c>
      <c r="V77" s="72">
        <f t="shared" ca="1" si="7"/>
        <v>5</v>
      </c>
      <c r="W77" s="72">
        <f t="shared" ca="1" si="10"/>
        <v>36075</v>
      </c>
      <c r="Y77" s="70">
        <v>4</v>
      </c>
      <c r="Z77" s="71">
        <v>1</v>
      </c>
      <c r="AA77" s="71">
        <v>5</v>
      </c>
      <c r="AB77" s="71">
        <v>2</v>
      </c>
      <c r="AC77" s="72">
        <v>3</v>
      </c>
    </row>
    <row r="78" spans="16:29">
      <c r="P78" s="78">
        <f t="shared" ca="1" si="8"/>
        <v>17</v>
      </c>
      <c r="Q78" s="79">
        <f t="shared" ca="1" si="9"/>
        <v>0.86328324038794702</v>
      </c>
      <c r="R78" s="70">
        <f t="shared" ca="1" si="7"/>
        <v>3</v>
      </c>
      <c r="S78" s="71">
        <f t="shared" ca="1" si="7"/>
        <v>6</v>
      </c>
      <c r="T78" s="71">
        <f t="shared" si="7"/>
        <v>0</v>
      </c>
      <c r="U78" s="71">
        <f t="shared" ca="1" si="7"/>
        <v>5</v>
      </c>
      <c r="V78" s="72">
        <f t="shared" ca="1" si="7"/>
        <v>7</v>
      </c>
      <c r="W78" s="72">
        <f t="shared" ca="1" si="10"/>
        <v>36057</v>
      </c>
      <c r="Y78" s="73">
        <v>4</v>
      </c>
      <c r="Z78" s="74">
        <v>1</v>
      </c>
      <c r="AA78" s="74">
        <v>5</v>
      </c>
      <c r="AB78" s="74">
        <v>3</v>
      </c>
      <c r="AC78" s="75">
        <v>2</v>
      </c>
    </row>
    <row r="79" spans="16:29">
      <c r="P79" s="78">
        <f t="shared" ca="1" si="8"/>
        <v>10</v>
      </c>
      <c r="Q79" s="79">
        <f t="shared" ca="1" si="9"/>
        <v>0.92365117030987298</v>
      </c>
      <c r="R79" s="70">
        <f t="shared" ca="1" si="7"/>
        <v>3</v>
      </c>
      <c r="S79" s="71">
        <f t="shared" ca="1" si="7"/>
        <v>7</v>
      </c>
      <c r="T79" s="71">
        <f t="shared" ca="1" si="7"/>
        <v>6</v>
      </c>
      <c r="U79" s="71">
        <f t="shared" ca="1" si="7"/>
        <v>5</v>
      </c>
      <c r="V79" s="72">
        <f t="shared" si="7"/>
        <v>0</v>
      </c>
      <c r="W79" s="72">
        <f t="shared" ca="1" si="10"/>
        <v>37650</v>
      </c>
      <c r="Y79" s="67">
        <v>4</v>
      </c>
      <c r="Z79" s="68">
        <v>2</v>
      </c>
      <c r="AA79" s="68">
        <v>1</v>
      </c>
      <c r="AB79" s="68">
        <v>3</v>
      </c>
      <c r="AC79" s="69">
        <v>5</v>
      </c>
    </row>
    <row r="80" spans="16:29">
      <c r="P80" s="78">
        <f t="shared" ca="1" si="8"/>
        <v>9</v>
      </c>
      <c r="Q80" s="79">
        <f t="shared" ca="1" si="9"/>
        <v>0.92789602855362363</v>
      </c>
      <c r="R80" s="70">
        <f t="shared" ca="1" si="7"/>
        <v>3</v>
      </c>
      <c r="S80" s="71">
        <f t="shared" ca="1" si="7"/>
        <v>7</v>
      </c>
      <c r="T80" s="71">
        <f t="shared" ca="1" si="7"/>
        <v>6</v>
      </c>
      <c r="U80" s="71">
        <f t="shared" si="7"/>
        <v>0</v>
      </c>
      <c r="V80" s="72">
        <f t="shared" ca="1" si="7"/>
        <v>5</v>
      </c>
      <c r="W80" s="72">
        <f t="shared" ca="1" si="10"/>
        <v>37605</v>
      </c>
      <c r="Y80" s="70">
        <v>4</v>
      </c>
      <c r="Z80" s="71">
        <v>2</v>
      </c>
      <c r="AA80" s="71">
        <v>1</v>
      </c>
      <c r="AB80" s="71">
        <v>5</v>
      </c>
      <c r="AC80" s="72">
        <v>3</v>
      </c>
    </row>
    <row r="81" spans="16:29">
      <c r="P81" s="78">
        <f t="shared" ca="1" si="8"/>
        <v>46</v>
      </c>
      <c r="Q81" s="79">
        <f t="shared" ca="1" si="9"/>
        <v>0.6412805751878945</v>
      </c>
      <c r="R81" s="70">
        <f t="shared" ca="1" si="7"/>
        <v>3</v>
      </c>
      <c r="S81" s="71">
        <f t="shared" ca="1" si="7"/>
        <v>7</v>
      </c>
      <c r="T81" s="71">
        <f t="shared" ca="1" si="7"/>
        <v>5</v>
      </c>
      <c r="U81" s="71">
        <f t="shared" ca="1" si="7"/>
        <v>6</v>
      </c>
      <c r="V81" s="72">
        <f t="shared" si="7"/>
        <v>0</v>
      </c>
      <c r="W81" s="72">
        <f t="shared" ca="1" si="10"/>
        <v>37560</v>
      </c>
      <c r="Y81" s="70">
        <v>4</v>
      </c>
      <c r="Z81" s="71">
        <v>2</v>
      </c>
      <c r="AA81" s="71">
        <v>3</v>
      </c>
      <c r="AB81" s="71">
        <v>1</v>
      </c>
      <c r="AC81" s="72">
        <v>5</v>
      </c>
    </row>
    <row r="82" spans="16:29">
      <c r="P82" s="78">
        <f t="shared" ca="1" si="8"/>
        <v>56</v>
      </c>
      <c r="Q82" s="79">
        <f t="shared" ca="1" si="9"/>
        <v>0.49549452316119902</v>
      </c>
      <c r="R82" s="70">
        <f t="shared" ca="1" si="7"/>
        <v>3</v>
      </c>
      <c r="S82" s="71">
        <f t="shared" ca="1" si="7"/>
        <v>7</v>
      </c>
      <c r="T82" s="71">
        <f t="shared" ca="1" si="7"/>
        <v>5</v>
      </c>
      <c r="U82" s="71">
        <f t="shared" si="7"/>
        <v>0</v>
      </c>
      <c r="V82" s="72">
        <f t="shared" ca="1" si="7"/>
        <v>6</v>
      </c>
      <c r="W82" s="72">
        <f t="shared" ca="1" si="10"/>
        <v>37506</v>
      </c>
      <c r="Y82" s="70">
        <v>4</v>
      </c>
      <c r="Z82" s="71">
        <v>2</v>
      </c>
      <c r="AA82" s="71">
        <v>3</v>
      </c>
      <c r="AB82" s="71">
        <v>5</v>
      </c>
      <c r="AC82" s="72">
        <v>1</v>
      </c>
    </row>
    <row r="83" spans="16:29">
      <c r="P83" s="78">
        <f t="shared" ca="1" si="8"/>
        <v>55</v>
      </c>
      <c r="Q83" s="79">
        <f t="shared" ca="1" si="9"/>
        <v>0.5101383889887704</v>
      </c>
      <c r="R83" s="70">
        <f t="shared" ca="1" si="7"/>
        <v>3</v>
      </c>
      <c r="S83" s="71">
        <f t="shared" ca="1" si="7"/>
        <v>7</v>
      </c>
      <c r="T83" s="71">
        <f t="shared" si="7"/>
        <v>0</v>
      </c>
      <c r="U83" s="71">
        <f t="shared" ca="1" si="7"/>
        <v>6</v>
      </c>
      <c r="V83" s="72">
        <f t="shared" ca="1" si="7"/>
        <v>5</v>
      </c>
      <c r="W83" s="72">
        <f t="shared" ca="1" si="10"/>
        <v>37065</v>
      </c>
      <c r="Y83" s="70">
        <v>4</v>
      </c>
      <c r="Z83" s="71">
        <v>2</v>
      </c>
      <c r="AA83" s="71">
        <v>5</v>
      </c>
      <c r="AB83" s="71">
        <v>1</v>
      </c>
      <c r="AC83" s="72">
        <v>3</v>
      </c>
    </row>
    <row r="84" spans="16:29">
      <c r="P84" s="78">
        <f t="shared" ca="1" si="8"/>
        <v>90</v>
      </c>
      <c r="Q84" s="79">
        <f t="shared" ca="1" si="9"/>
        <v>7.3014138303976517E-2</v>
      </c>
      <c r="R84" s="70">
        <f t="shared" ca="1" si="7"/>
        <v>3</v>
      </c>
      <c r="S84" s="71">
        <f t="shared" ca="1" si="7"/>
        <v>7</v>
      </c>
      <c r="T84" s="71">
        <f t="shared" si="7"/>
        <v>0</v>
      </c>
      <c r="U84" s="71">
        <f t="shared" ca="1" si="7"/>
        <v>5</v>
      </c>
      <c r="V84" s="72">
        <f t="shared" ca="1" si="7"/>
        <v>6</v>
      </c>
      <c r="W84" s="72">
        <f t="shared" ca="1" si="10"/>
        <v>37056</v>
      </c>
      <c r="Y84" s="73">
        <v>4</v>
      </c>
      <c r="Z84" s="74">
        <v>2</v>
      </c>
      <c r="AA84" s="74">
        <v>5</v>
      </c>
      <c r="AB84" s="74">
        <v>3</v>
      </c>
      <c r="AC84" s="75">
        <v>1</v>
      </c>
    </row>
    <row r="85" spans="16:29">
      <c r="P85" s="78">
        <f t="shared" ca="1" si="8"/>
        <v>70</v>
      </c>
      <c r="Q85" s="79">
        <f t="shared" ca="1" si="9"/>
        <v>0.35130057830587369</v>
      </c>
      <c r="R85" s="70">
        <f t="shared" ca="1" si="7"/>
        <v>3</v>
      </c>
      <c r="S85" s="71">
        <f t="shared" ca="1" si="7"/>
        <v>5</v>
      </c>
      <c r="T85" s="71">
        <f t="shared" ca="1" si="7"/>
        <v>6</v>
      </c>
      <c r="U85" s="71">
        <f t="shared" ca="1" si="7"/>
        <v>7</v>
      </c>
      <c r="V85" s="72">
        <f t="shared" si="7"/>
        <v>0</v>
      </c>
      <c r="W85" s="72">
        <f t="shared" ca="1" si="10"/>
        <v>35670</v>
      </c>
      <c r="Y85" s="67">
        <v>4</v>
      </c>
      <c r="Z85" s="68">
        <v>3</v>
      </c>
      <c r="AA85" s="68">
        <v>1</v>
      </c>
      <c r="AB85" s="68">
        <v>2</v>
      </c>
      <c r="AC85" s="69">
        <v>5</v>
      </c>
    </row>
    <row r="86" spans="16:29">
      <c r="P86" s="78">
        <f t="shared" ca="1" si="8"/>
        <v>87</v>
      </c>
      <c r="Q86" s="79">
        <f t="shared" ca="1" si="9"/>
        <v>9.7736571582379694E-2</v>
      </c>
      <c r="R86" s="70">
        <f t="shared" ref="R86:V120" ca="1" si="11">VLOOKUP(Y86,$AE$13:$AF$17,2,FALSE)</f>
        <v>3</v>
      </c>
      <c r="S86" s="71">
        <f t="shared" ca="1" si="11"/>
        <v>5</v>
      </c>
      <c r="T86" s="71">
        <f t="shared" ca="1" si="11"/>
        <v>6</v>
      </c>
      <c r="U86" s="71">
        <f t="shared" si="11"/>
        <v>0</v>
      </c>
      <c r="V86" s="72">
        <f t="shared" ca="1" si="11"/>
        <v>7</v>
      </c>
      <c r="W86" s="72">
        <f t="shared" ca="1" si="10"/>
        <v>35607</v>
      </c>
      <c r="Y86" s="70">
        <v>4</v>
      </c>
      <c r="Z86" s="71">
        <v>3</v>
      </c>
      <c r="AA86" s="71">
        <v>1</v>
      </c>
      <c r="AB86" s="71">
        <v>5</v>
      </c>
      <c r="AC86" s="72">
        <v>2</v>
      </c>
    </row>
    <row r="87" spans="16:29">
      <c r="P87" s="78">
        <f t="shared" ca="1" si="8"/>
        <v>14</v>
      </c>
      <c r="Q87" s="79">
        <f t="shared" ca="1" si="9"/>
        <v>0.87810101602405222</v>
      </c>
      <c r="R87" s="70">
        <f t="shared" ca="1" si="11"/>
        <v>3</v>
      </c>
      <c r="S87" s="71">
        <f t="shared" ca="1" si="11"/>
        <v>5</v>
      </c>
      <c r="T87" s="71">
        <f t="shared" ca="1" si="11"/>
        <v>7</v>
      </c>
      <c r="U87" s="71">
        <f t="shared" ca="1" si="11"/>
        <v>6</v>
      </c>
      <c r="V87" s="72">
        <f t="shared" si="11"/>
        <v>0</v>
      </c>
      <c r="W87" s="72">
        <f t="shared" ca="1" si="10"/>
        <v>35760</v>
      </c>
      <c r="Y87" s="70">
        <v>4</v>
      </c>
      <c r="Z87" s="71">
        <v>3</v>
      </c>
      <c r="AA87" s="71">
        <v>2</v>
      </c>
      <c r="AB87" s="71">
        <v>1</v>
      </c>
      <c r="AC87" s="72">
        <v>5</v>
      </c>
    </row>
    <row r="88" spans="16:29">
      <c r="P88" s="78">
        <f t="shared" ca="1" si="8"/>
        <v>50</v>
      </c>
      <c r="Q88" s="79">
        <f t="shared" ca="1" si="9"/>
        <v>0.53978126991594633</v>
      </c>
      <c r="R88" s="70">
        <f t="shared" ca="1" si="11"/>
        <v>3</v>
      </c>
      <c r="S88" s="71">
        <f t="shared" ca="1" si="11"/>
        <v>5</v>
      </c>
      <c r="T88" s="71">
        <f t="shared" ca="1" si="11"/>
        <v>7</v>
      </c>
      <c r="U88" s="71">
        <f t="shared" si="11"/>
        <v>0</v>
      </c>
      <c r="V88" s="72">
        <f t="shared" ca="1" si="11"/>
        <v>6</v>
      </c>
      <c r="W88" s="72">
        <f t="shared" ca="1" si="10"/>
        <v>35706</v>
      </c>
      <c r="Y88" s="70">
        <v>4</v>
      </c>
      <c r="Z88" s="71">
        <v>3</v>
      </c>
      <c r="AA88" s="71">
        <v>2</v>
      </c>
      <c r="AB88" s="71">
        <v>5</v>
      </c>
      <c r="AC88" s="72">
        <v>1</v>
      </c>
    </row>
    <row r="89" spans="16:29">
      <c r="P89" s="78">
        <f t="shared" ca="1" si="8"/>
        <v>3</v>
      </c>
      <c r="Q89" s="79">
        <f t="shared" ca="1" si="9"/>
        <v>0.96500023045302841</v>
      </c>
      <c r="R89" s="70">
        <f t="shared" ca="1" si="11"/>
        <v>3</v>
      </c>
      <c r="S89" s="71">
        <f t="shared" ca="1" si="11"/>
        <v>5</v>
      </c>
      <c r="T89" s="71">
        <f t="shared" si="11"/>
        <v>0</v>
      </c>
      <c r="U89" s="71">
        <f t="shared" ca="1" si="11"/>
        <v>6</v>
      </c>
      <c r="V89" s="72">
        <f t="shared" ca="1" si="11"/>
        <v>7</v>
      </c>
      <c r="W89" s="72">
        <f t="shared" ca="1" si="10"/>
        <v>35067</v>
      </c>
      <c r="Y89" s="70">
        <v>4</v>
      </c>
      <c r="Z89" s="71">
        <v>3</v>
      </c>
      <c r="AA89" s="71">
        <v>5</v>
      </c>
      <c r="AB89" s="71">
        <v>1</v>
      </c>
      <c r="AC89" s="72">
        <v>2</v>
      </c>
    </row>
    <row r="90" spans="16:29">
      <c r="P90" s="78">
        <f t="shared" ca="1" si="8"/>
        <v>27</v>
      </c>
      <c r="Q90" s="79">
        <f t="shared" ca="1" si="9"/>
        <v>0.80596510353585404</v>
      </c>
      <c r="R90" s="70">
        <f t="shared" ca="1" si="11"/>
        <v>3</v>
      </c>
      <c r="S90" s="71">
        <f t="shared" ca="1" si="11"/>
        <v>5</v>
      </c>
      <c r="T90" s="71">
        <f t="shared" si="11"/>
        <v>0</v>
      </c>
      <c r="U90" s="71">
        <f t="shared" ca="1" si="11"/>
        <v>7</v>
      </c>
      <c r="V90" s="72">
        <f t="shared" ca="1" si="11"/>
        <v>6</v>
      </c>
      <c r="W90" s="72">
        <f t="shared" ca="1" si="10"/>
        <v>35076</v>
      </c>
      <c r="Y90" s="73">
        <v>4</v>
      </c>
      <c r="Z90" s="74">
        <v>3</v>
      </c>
      <c r="AA90" s="74">
        <v>5</v>
      </c>
      <c r="AB90" s="74">
        <v>2</v>
      </c>
      <c r="AC90" s="75">
        <v>1</v>
      </c>
    </row>
    <row r="91" spans="16:29">
      <c r="P91" s="78">
        <f t="shared" ca="1" si="8"/>
        <v>93</v>
      </c>
      <c r="Q91" s="79">
        <f t="shared" ca="1" si="9"/>
        <v>3.2168372224518738E-2</v>
      </c>
      <c r="R91" s="70">
        <f t="shared" ca="1" si="11"/>
        <v>3</v>
      </c>
      <c r="S91" s="71">
        <f t="shared" si="11"/>
        <v>0</v>
      </c>
      <c r="T91" s="71">
        <f t="shared" ca="1" si="11"/>
        <v>6</v>
      </c>
      <c r="U91" s="71">
        <f t="shared" ca="1" si="11"/>
        <v>7</v>
      </c>
      <c r="V91" s="72">
        <f t="shared" ca="1" si="11"/>
        <v>5</v>
      </c>
      <c r="W91" s="72">
        <f t="shared" ca="1" si="10"/>
        <v>30675</v>
      </c>
      <c r="Y91" s="67">
        <v>4</v>
      </c>
      <c r="Z91" s="68">
        <v>5</v>
      </c>
      <c r="AA91" s="68">
        <v>1</v>
      </c>
      <c r="AB91" s="68">
        <v>2</v>
      </c>
      <c r="AC91" s="69">
        <v>3</v>
      </c>
    </row>
    <row r="92" spans="16:29">
      <c r="P92" s="78">
        <f t="shared" ca="1" si="8"/>
        <v>34</v>
      </c>
      <c r="Q92" s="79">
        <f t="shared" ca="1" si="9"/>
        <v>0.71924349387325393</v>
      </c>
      <c r="R92" s="70">
        <f t="shared" ca="1" si="11"/>
        <v>3</v>
      </c>
      <c r="S92" s="71">
        <f t="shared" si="11"/>
        <v>0</v>
      </c>
      <c r="T92" s="71">
        <f t="shared" ca="1" si="11"/>
        <v>6</v>
      </c>
      <c r="U92" s="71">
        <f t="shared" ca="1" si="11"/>
        <v>5</v>
      </c>
      <c r="V92" s="72">
        <f t="shared" ca="1" si="11"/>
        <v>7</v>
      </c>
      <c r="W92" s="72">
        <f t="shared" ca="1" si="10"/>
        <v>30657</v>
      </c>
      <c r="Y92" s="70">
        <v>4</v>
      </c>
      <c r="Z92" s="71">
        <v>5</v>
      </c>
      <c r="AA92" s="71">
        <v>1</v>
      </c>
      <c r="AB92" s="71">
        <v>3</v>
      </c>
      <c r="AC92" s="72">
        <v>2</v>
      </c>
    </row>
    <row r="93" spans="16:29">
      <c r="P93" s="78">
        <f t="shared" ca="1" si="8"/>
        <v>26</v>
      </c>
      <c r="Q93" s="79">
        <f t="shared" ca="1" si="9"/>
        <v>0.80601579559105374</v>
      </c>
      <c r="R93" s="70">
        <f t="shared" ca="1" si="11"/>
        <v>3</v>
      </c>
      <c r="S93" s="71">
        <f t="shared" si="11"/>
        <v>0</v>
      </c>
      <c r="T93" s="71">
        <f t="shared" ca="1" si="11"/>
        <v>7</v>
      </c>
      <c r="U93" s="71">
        <f t="shared" ca="1" si="11"/>
        <v>6</v>
      </c>
      <c r="V93" s="72">
        <f t="shared" ca="1" si="11"/>
        <v>5</v>
      </c>
      <c r="W93" s="72">
        <f t="shared" ca="1" si="10"/>
        <v>30765</v>
      </c>
      <c r="Y93" s="70">
        <v>4</v>
      </c>
      <c r="Z93" s="71">
        <v>5</v>
      </c>
      <c r="AA93" s="71">
        <v>2</v>
      </c>
      <c r="AB93" s="71">
        <v>1</v>
      </c>
      <c r="AC93" s="72">
        <v>3</v>
      </c>
    </row>
    <row r="94" spans="16:29">
      <c r="P94" s="78">
        <f t="shared" ca="1" si="8"/>
        <v>59</v>
      </c>
      <c r="Q94" s="79">
        <f t="shared" ca="1" si="9"/>
        <v>0.46979839773155108</v>
      </c>
      <c r="R94" s="70">
        <f t="shared" ca="1" si="11"/>
        <v>3</v>
      </c>
      <c r="S94" s="71">
        <f t="shared" si="11"/>
        <v>0</v>
      </c>
      <c r="T94" s="71">
        <f t="shared" ca="1" si="11"/>
        <v>7</v>
      </c>
      <c r="U94" s="71">
        <f t="shared" ca="1" si="11"/>
        <v>5</v>
      </c>
      <c r="V94" s="72">
        <f t="shared" ca="1" si="11"/>
        <v>6</v>
      </c>
      <c r="W94" s="72">
        <f t="shared" ca="1" si="10"/>
        <v>30756</v>
      </c>
      <c r="Y94" s="70">
        <v>4</v>
      </c>
      <c r="Z94" s="71">
        <v>5</v>
      </c>
      <c r="AA94" s="71">
        <v>2</v>
      </c>
      <c r="AB94" s="71">
        <v>3</v>
      </c>
      <c r="AC94" s="72">
        <v>1</v>
      </c>
    </row>
    <row r="95" spans="16:29">
      <c r="P95" s="78">
        <f t="shared" ca="1" si="8"/>
        <v>65</v>
      </c>
      <c r="Q95" s="79">
        <f t="shared" ca="1" si="9"/>
        <v>0.41699168586295643</v>
      </c>
      <c r="R95" s="70">
        <f t="shared" ca="1" si="11"/>
        <v>3</v>
      </c>
      <c r="S95" s="71">
        <f t="shared" si="11"/>
        <v>0</v>
      </c>
      <c r="T95" s="71">
        <f t="shared" ca="1" si="11"/>
        <v>5</v>
      </c>
      <c r="U95" s="71">
        <f t="shared" ca="1" si="11"/>
        <v>6</v>
      </c>
      <c r="V95" s="72">
        <f t="shared" ca="1" si="11"/>
        <v>7</v>
      </c>
      <c r="W95" s="72">
        <f t="shared" ca="1" si="10"/>
        <v>30567</v>
      </c>
      <c r="Y95" s="70">
        <v>4</v>
      </c>
      <c r="Z95" s="71">
        <v>5</v>
      </c>
      <c r="AA95" s="71">
        <v>3</v>
      </c>
      <c r="AB95" s="71">
        <v>1</v>
      </c>
      <c r="AC95" s="72">
        <v>2</v>
      </c>
    </row>
    <row r="96" spans="16:29">
      <c r="P96" s="78">
        <f t="shared" ca="1" si="8"/>
        <v>21</v>
      </c>
      <c r="Q96" s="79">
        <f t="shared" ca="1" si="9"/>
        <v>0.83385539379804607</v>
      </c>
      <c r="R96" s="70">
        <f t="shared" ca="1" si="11"/>
        <v>3</v>
      </c>
      <c r="S96" s="71">
        <f t="shared" si="11"/>
        <v>0</v>
      </c>
      <c r="T96" s="71">
        <f t="shared" ca="1" si="11"/>
        <v>5</v>
      </c>
      <c r="U96" s="71">
        <f t="shared" ca="1" si="11"/>
        <v>7</v>
      </c>
      <c r="V96" s="72">
        <f t="shared" ca="1" si="11"/>
        <v>6</v>
      </c>
      <c r="W96" s="72">
        <f t="shared" ca="1" si="10"/>
        <v>30576</v>
      </c>
      <c r="Y96" s="73">
        <v>4</v>
      </c>
      <c r="Z96" s="74">
        <v>5</v>
      </c>
      <c r="AA96" s="74">
        <v>3</v>
      </c>
      <c r="AB96" s="74">
        <v>2</v>
      </c>
      <c r="AC96" s="75">
        <v>1</v>
      </c>
    </row>
    <row r="97" spans="16:29">
      <c r="P97" s="78" t="str">
        <f t="shared" ca="1" si="8"/>
        <v/>
      </c>
      <c r="Q97" s="79" t="str">
        <f t="shared" ca="1" si="9"/>
        <v/>
      </c>
      <c r="R97" s="70">
        <f t="shared" si="11"/>
        <v>0</v>
      </c>
      <c r="S97" s="71">
        <f t="shared" ca="1" si="11"/>
        <v>6</v>
      </c>
      <c r="T97" s="71">
        <f t="shared" ca="1" si="11"/>
        <v>7</v>
      </c>
      <c r="U97" s="71">
        <f t="shared" ca="1" si="11"/>
        <v>5</v>
      </c>
      <c r="V97" s="72">
        <f t="shared" ca="1" si="11"/>
        <v>3</v>
      </c>
      <c r="W97" s="72">
        <f t="shared" ca="1" si="10"/>
        <v>6753</v>
      </c>
      <c r="Y97" s="67">
        <v>5</v>
      </c>
      <c r="Z97" s="68">
        <v>1</v>
      </c>
      <c r="AA97" s="68">
        <v>2</v>
      </c>
      <c r="AB97" s="68">
        <v>3</v>
      </c>
      <c r="AC97" s="69">
        <v>4</v>
      </c>
    </row>
    <row r="98" spans="16:29">
      <c r="P98" s="78" t="str">
        <f t="shared" ca="1" si="8"/>
        <v/>
      </c>
      <c r="Q98" s="79" t="str">
        <f t="shared" ca="1" si="9"/>
        <v/>
      </c>
      <c r="R98" s="70">
        <f t="shared" si="11"/>
        <v>0</v>
      </c>
      <c r="S98" s="71">
        <f t="shared" ca="1" si="11"/>
        <v>6</v>
      </c>
      <c r="T98" s="71">
        <f t="shared" ca="1" si="11"/>
        <v>7</v>
      </c>
      <c r="U98" s="71">
        <f t="shared" ca="1" si="11"/>
        <v>3</v>
      </c>
      <c r="V98" s="72">
        <f t="shared" ca="1" si="11"/>
        <v>5</v>
      </c>
      <c r="W98" s="72">
        <f t="shared" ca="1" si="10"/>
        <v>6735</v>
      </c>
      <c r="Y98" s="70">
        <v>5</v>
      </c>
      <c r="Z98" s="71">
        <v>1</v>
      </c>
      <c r="AA98" s="71">
        <v>2</v>
      </c>
      <c r="AB98" s="71">
        <v>4</v>
      </c>
      <c r="AC98" s="72">
        <v>3</v>
      </c>
    </row>
    <row r="99" spans="16:29">
      <c r="P99" s="78" t="str">
        <f t="shared" ca="1" si="8"/>
        <v/>
      </c>
      <c r="Q99" s="79" t="str">
        <f t="shared" ca="1" si="9"/>
        <v/>
      </c>
      <c r="R99" s="70">
        <f t="shared" si="11"/>
        <v>0</v>
      </c>
      <c r="S99" s="71">
        <f t="shared" ca="1" si="11"/>
        <v>6</v>
      </c>
      <c r="T99" s="71">
        <f t="shared" ca="1" si="11"/>
        <v>5</v>
      </c>
      <c r="U99" s="71">
        <f t="shared" ca="1" si="11"/>
        <v>7</v>
      </c>
      <c r="V99" s="72">
        <f t="shared" ca="1" si="11"/>
        <v>3</v>
      </c>
      <c r="W99" s="72">
        <f t="shared" ca="1" si="10"/>
        <v>6573</v>
      </c>
      <c r="Y99" s="70">
        <v>5</v>
      </c>
      <c r="Z99" s="71">
        <v>1</v>
      </c>
      <c r="AA99" s="71">
        <v>3</v>
      </c>
      <c r="AB99" s="71">
        <v>2</v>
      </c>
      <c r="AC99" s="72">
        <v>4</v>
      </c>
    </row>
    <row r="100" spans="16:29">
      <c r="P100" s="78" t="str">
        <f t="shared" ca="1" si="8"/>
        <v/>
      </c>
      <c r="Q100" s="79" t="str">
        <f t="shared" ca="1" si="9"/>
        <v/>
      </c>
      <c r="R100" s="70">
        <f t="shared" si="11"/>
        <v>0</v>
      </c>
      <c r="S100" s="71">
        <f t="shared" ca="1" si="11"/>
        <v>6</v>
      </c>
      <c r="T100" s="71">
        <f t="shared" ca="1" si="11"/>
        <v>5</v>
      </c>
      <c r="U100" s="71">
        <f t="shared" ca="1" si="11"/>
        <v>3</v>
      </c>
      <c r="V100" s="72">
        <f t="shared" ca="1" si="11"/>
        <v>7</v>
      </c>
      <c r="W100" s="72">
        <f t="shared" ca="1" si="10"/>
        <v>6537</v>
      </c>
      <c r="Y100" s="70">
        <v>5</v>
      </c>
      <c r="Z100" s="71">
        <v>1</v>
      </c>
      <c r="AA100" s="71">
        <v>3</v>
      </c>
      <c r="AB100" s="71">
        <v>4</v>
      </c>
      <c r="AC100" s="72">
        <v>2</v>
      </c>
    </row>
    <row r="101" spans="16:29">
      <c r="P101" s="78" t="str">
        <f t="shared" ca="1" si="8"/>
        <v/>
      </c>
      <c r="Q101" s="79" t="str">
        <f t="shared" ca="1" si="9"/>
        <v/>
      </c>
      <c r="R101" s="70">
        <f t="shared" si="11"/>
        <v>0</v>
      </c>
      <c r="S101" s="71">
        <f t="shared" ca="1" si="11"/>
        <v>6</v>
      </c>
      <c r="T101" s="71">
        <f t="shared" ca="1" si="11"/>
        <v>3</v>
      </c>
      <c r="U101" s="71">
        <f t="shared" ca="1" si="11"/>
        <v>7</v>
      </c>
      <c r="V101" s="72">
        <f t="shared" ca="1" si="11"/>
        <v>5</v>
      </c>
      <c r="W101" s="72">
        <f t="shared" ca="1" si="10"/>
        <v>6375</v>
      </c>
      <c r="Y101" s="70">
        <v>5</v>
      </c>
      <c r="Z101" s="71">
        <v>1</v>
      </c>
      <c r="AA101" s="71">
        <v>4</v>
      </c>
      <c r="AB101" s="71">
        <v>2</v>
      </c>
      <c r="AC101" s="72">
        <v>3</v>
      </c>
    </row>
    <row r="102" spans="16:29">
      <c r="P102" s="78" t="str">
        <f t="shared" ca="1" si="8"/>
        <v/>
      </c>
      <c r="Q102" s="79" t="str">
        <f t="shared" ca="1" si="9"/>
        <v/>
      </c>
      <c r="R102" s="70">
        <f t="shared" si="11"/>
        <v>0</v>
      </c>
      <c r="S102" s="71">
        <f t="shared" ca="1" si="11"/>
        <v>6</v>
      </c>
      <c r="T102" s="71">
        <f t="shared" ca="1" si="11"/>
        <v>3</v>
      </c>
      <c r="U102" s="71">
        <f t="shared" ca="1" si="11"/>
        <v>5</v>
      </c>
      <c r="V102" s="72">
        <f t="shared" ca="1" si="11"/>
        <v>7</v>
      </c>
      <c r="W102" s="72">
        <f t="shared" ca="1" si="10"/>
        <v>6357</v>
      </c>
      <c r="Y102" s="73">
        <v>5</v>
      </c>
      <c r="Z102" s="74">
        <v>1</v>
      </c>
      <c r="AA102" s="74">
        <v>4</v>
      </c>
      <c r="AB102" s="74">
        <v>3</v>
      </c>
      <c r="AC102" s="75">
        <v>2</v>
      </c>
    </row>
    <row r="103" spans="16:29">
      <c r="P103" s="78" t="str">
        <f t="shared" ca="1" si="8"/>
        <v/>
      </c>
      <c r="Q103" s="79" t="str">
        <f t="shared" ca="1" si="9"/>
        <v/>
      </c>
      <c r="R103" s="70">
        <f t="shared" si="11"/>
        <v>0</v>
      </c>
      <c r="S103" s="71">
        <f t="shared" ca="1" si="11"/>
        <v>7</v>
      </c>
      <c r="T103" s="71">
        <f t="shared" ca="1" si="11"/>
        <v>6</v>
      </c>
      <c r="U103" s="71">
        <f t="shared" ca="1" si="11"/>
        <v>5</v>
      </c>
      <c r="V103" s="72">
        <f t="shared" ca="1" si="11"/>
        <v>3</v>
      </c>
      <c r="W103" s="72">
        <f t="shared" ca="1" si="10"/>
        <v>7653</v>
      </c>
      <c r="Y103" s="67">
        <v>5</v>
      </c>
      <c r="Z103" s="68">
        <v>2</v>
      </c>
      <c r="AA103" s="68">
        <v>1</v>
      </c>
      <c r="AB103" s="68">
        <v>3</v>
      </c>
      <c r="AC103" s="69">
        <v>4</v>
      </c>
    </row>
    <row r="104" spans="16:29">
      <c r="P104" s="78" t="str">
        <f t="shared" ca="1" si="8"/>
        <v/>
      </c>
      <c r="Q104" s="79" t="str">
        <f t="shared" ca="1" si="9"/>
        <v/>
      </c>
      <c r="R104" s="70">
        <f t="shared" si="11"/>
        <v>0</v>
      </c>
      <c r="S104" s="71">
        <f t="shared" ca="1" si="11"/>
        <v>7</v>
      </c>
      <c r="T104" s="71">
        <f t="shared" ca="1" si="11"/>
        <v>6</v>
      </c>
      <c r="U104" s="71">
        <f t="shared" ca="1" si="11"/>
        <v>3</v>
      </c>
      <c r="V104" s="72">
        <f t="shared" ca="1" si="11"/>
        <v>5</v>
      </c>
      <c r="W104" s="72">
        <f t="shared" ca="1" si="10"/>
        <v>7635</v>
      </c>
      <c r="Y104" s="70">
        <v>5</v>
      </c>
      <c r="Z104" s="71">
        <v>2</v>
      </c>
      <c r="AA104" s="71">
        <v>1</v>
      </c>
      <c r="AB104" s="71">
        <v>4</v>
      </c>
      <c r="AC104" s="72">
        <v>3</v>
      </c>
    </row>
    <row r="105" spans="16:29">
      <c r="P105" s="78" t="str">
        <f t="shared" ca="1" si="8"/>
        <v/>
      </c>
      <c r="Q105" s="79" t="str">
        <f t="shared" ca="1" si="9"/>
        <v/>
      </c>
      <c r="R105" s="70">
        <f t="shared" si="11"/>
        <v>0</v>
      </c>
      <c r="S105" s="71">
        <f t="shared" ca="1" si="11"/>
        <v>7</v>
      </c>
      <c r="T105" s="71">
        <f t="shared" ca="1" si="11"/>
        <v>5</v>
      </c>
      <c r="U105" s="71">
        <f t="shared" ca="1" si="11"/>
        <v>6</v>
      </c>
      <c r="V105" s="72">
        <f t="shared" ca="1" si="11"/>
        <v>3</v>
      </c>
      <c r="W105" s="72">
        <f t="shared" ca="1" si="10"/>
        <v>7563</v>
      </c>
      <c r="Y105" s="70">
        <v>5</v>
      </c>
      <c r="Z105" s="71">
        <v>2</v>
      </c>
      <c r="AA105" s="71">
        <v>3</v>
      </c>
      <c r="AB105" s="71">
        <v>1</v>
      </c>
      <c r="AC105" s="72">
        <v>4</v>
      </c>
    </row>
    <row r="106" spans="16:29">
      <c r="P106" s="78" t="str">
        <f t="shared" ca="1" si="8"/>
        <v/>
      </c>
      <c r="Q106" s="79" t="str">
        <f t="shared" ca="1" si="9"/>
        <v/>
      </c>
      <c r="R106" s="70">
        <f t="shared" si="11"/>
        <v>0</v>
      </c>
      <c r="S106" s="71">
        <f t="shared" ca="1" si="11"/>
        <v>7</v>
      </c>
      <c r="T106" s="71">
        <f t="shared" ca="1" si="11"/>
        <v>5</v>
      </c>
      <c r="U106" s="71">
        <f t="shared" ca="1" si="11"/>
        <v>3</v>
      </c>
      <c r="V106" s="72">
        <f t="shared" ca="1" si="11"/>
        <v>6</v>
      </c>
      <c r="W106" s="72">
        <f t="shared" ca="1" si="10"/>
        <v>7536</v>
      </c>
      <c r="Y106" s="70">
        <v>5</v>
      </c>
      <c r="Z106" s="71">
        <v>2</v>
      </c>
      <c r="AA106" s="71">
        <v>3</v>
      </c>
      <c r="AB106" s="71">
        <v>4</v>
      </c>
      <c r="AC106" s="72">
        <v>1</v>
      </c>
    </row>
    <row r="107" spans="16:29">
      <c r="P107" s="78" t="str">
        <f t="shared" ca="1" si="8"/>
        <v/>
      </c>
      <c r="Q107" s="79" t="str">
        <f t="shared" ca="1" si="9"/>
        <v/>
      </c>
      <c r="R107" s="70">
        <f t="shared" si="11"/>
        <v>0</v>
      </c>
      <c r="S107" s="71">
        <f t="shared" ca="1" si="11"/>
        <v>7</v>
      </c>
      <c r="T107" s="71">
        <f t="shared" ca="1" si="11"/>
        <v>3</v>
      </c>
      <c r="U107" s="71">
        <f t="shared" ca="1" si="11"/>
        <v>6</v>
      </c>
      <c r="V107" s="72">
        <f t="shared" ca="1" si="11"/>
        <v>5</v>
      </c>
      <c r="W107" s="72">
        <f t="shared" ca="1" si="10"/>
        <v>7365</v>
      </c>
      <c r="Y107" s="70">
        <v>5</v>
      </c>
      <c r="Z107" s="71">
        <v>2</v>
      </c>
      <c r="AA107" s="71">
        <v>4</v>
      </c>
      <c r="AB107" s="71">
        <v>1</v>
      </c>
      <c r="AC107" s="72">
        <v>3</v>
      </c>
    </row>
    <row r="108" spans="16:29">
      <c r="P108" s="78" t="str">
        <f t="shared" ca="1" si="8"/>
        <v/>
      </c>
      <c r="Q108" s="79" t="str">
        <f t="shared" ca="1" si="9"/>
        <v/>
      </c>
      <c r="R108" s="70">
        <f t="shared" si="11"/>
        <v>0</v>
      </c>
      <c r="S108" s="71">
        <f t="shared" ca="1" si="11"/>
        <v>7</v>
      </c>
      <c r="T108" s="71">
        <f t="shared" ca="1" si="11"/>
        <v>3</v>
      </c>
      <c r="U108" s="71">
        <f t="shared" ca="1" si="11"/>
        <v>5</v>
      </c>
      <c r="V108" s="72">
        <f t="shared" ca="1" si="11"/>
        <v>6</v>
      </c>
      <c r="W108" s="72">
        <f t="shared" ca="1" si="10"/>
        <v>7356</v>
      </c>
      <c r="Y108" s="73">
        <v>5</v>
      </c>
      <c r="Z108" s="74">
        <v>2</v>
      </c>
      <c r="AA108" s="74">
        <v>4</v>
      </c>
      <c r="AB108" s="74">
        <v>3</v>
      </c>
      <c r="AC108" s="75">
        <v>1</v>
      </c>
    </row>
    <row r="109" spans="16:29">
      <c r="P109" s="78" t="str">
        <f t="shared" ca="1" si="8"/>
        <v/>
      </c>
      <c r="Q109" s="79" t="str">
        <f t="shared" ca="1" si="9"/>
        <v/>
      </c>
      <c r="R109" s="70">
        <f t="shared" si="11"/>
        <v>0</v>
      </c>
      <c r="S109" s="71">
        <f t="shared" ca="1" si="11"/>
        <v>5</v>
      </c>
      <c r="T109" s="71">
        <f t="shared" ca="1" si="11"/>
        <v>6</v>
      </c>
      <c r="U109" s="71">
        <f t="shared" ca="1" si="11"/>
        <v>7</v>
      </c>
      <c r="V109" s="72">
        <f t="shared" ca="1" si="11"/>
        <v>3</v>
      </c>
      <c r="W109" s="72">
        <f t="shared" ca="1" si="10"/>
        <v>5673</v>
      </c>
      <c r="Y109" s="67">
        <v>5</v>
      </c>
      <c r="Z109" s="68">
        <v>3</v>
      </c>
      <c r="AA109" s="68">
        <v>1</v>
      </c>
      <c r="AB109" s="68">
        <v>2</v>
      </c>
      <c r="AC109" s="69">
        <v>4</v>
      </c>
    </row>
    <row r="110" spans="16:29">
      <c r="P110" s="78" t="str">
        <f t="shared" ca="1" si="8"/>
        <v/>
      </c>
      <c r="Q110" s="79" t="str">
        <f t="shared" ca="1" si="9"/>
        <v/>
      </c>
      <c r="R110" s="70">
        <f t="shared" si="11"/>
        <v>0</v>
      </c>
      <c r="S110" s="71">
        <f t="shared" ca="1" si="11"/>
        <v>5</v>
      </c>
      <c r="T110" s="71">
        <f t="shared" ca="1" si="11"/>
        <v>6</v>
      </c>
      <c r="U110" s="71">
        <f t="shared" ca="1" si="11"/>
        <v>3</v>
      </c>
      <c r="V110" s="72">
        <f t="shared" ca="1" si="11"/>
        <v>7</v>
      </c>
      <c r="W110" s="72">
        <f t="shared" ca="1" si="10"/>
        <v>5637</v>
      </c>
      <c r="Y110" s="70">
        <v>5</v>
      </c>
      <c r="Z110" s="71">
        <v>3</v>
      </c>
      <c r="AA110" s="71">
        <v>1</v>
      </c>
      <c r="AB110" s="71">
        <v>4</v>
      </c>
      <c r="AC110" s="72">
        <v>2</v>
      </c>
    </row>
    <row r="111" spans="16:29">
      <c r="P111" s="78" t="str">
        <f t="shared" ca="1" si="8"/>
        <v/>
      </c>
      <c r="Q111" s="79" t="str">
        <f t="shared" ca="1" si="9"/>
        <v/>
      </c>
      <c r="R111" s="70">
        <f t="shared" si="11"/>
        <v>0</v>
      </c>
      <c r="S111" s="71">
        <f t="shared" ca="1" si="11"/>
        <v>5</v>
      </c>
      <c r="T111" s="71">
        <f t="shared" ca="1" si="11"/>
        <v>7</v>
      </c>
      <c r="U111" s="71">
        <f t="shared" ca="1" si="11"/>
        <v>6</v>
      </c>
      <c r="V111" s="72">
        <f t="shared" ca="1" si="11"/>
        <v>3</v>
      </c>
      <c r="W111" s="72">
        <f t="shared" ca="1" si="10"/>
        <v>5763</v>
      </c>
      <c r="Y111" s="70">
        <v>5</v>
      </c>
      <c r="Z111" s="71">
        <v>3</v>
      </c>
      <c r="AA111" s="71">
        <v>2</v>
      </c>
      <c r="AB111" s="71">
        <v>1</v>
      </c>
      <c r="AC111" s="72">
        <v>4</v>
      </c>
    </row>
    <row r="112" spans="16:29">
      <c r="P112" s="78" t="str">
        <f t="shared" ca="1" si="8"/>
        <v/>
      </c>
      <c r="Q112" s="79" t="str">
        <f t="shared" ca="1" si="9"/>
        <v/>
      </c>
      <c r="R112" s="70">
        <f t="shared" si="11"/>
        <v>0</v>
      </c>
      <c r="S112" s="71">
        <f t="shared" ca="1" si="11"/>
        <v>5</v>
      </c>
      <c r="T112" s="71">
        <f t="shared" ca="1" si="11"/>
        <v>7</v>
      </c>
      <c r="U112" s="71">
        <f t="shared" ca="1" si="11"/>
        <v>3</v>
      </c>
      <c r="V112" s="72">
        <f t="shared" ca="1" si="11"/>
        <v>6</v>
      </c>
      <c r="W112" s="72">
        <f t="shared" ca="1" si="10"/>
        <v>5736</v>
      </c>
      <c r="Y112" s="70">
        <v>5</v>
      </c>
      <c r="Z112" s="71">
        <v>3</v>
      </c>
      <c r="AA112" s="71">
        <v>2</v>
      </c>
      <c r="AB112" s="71">
        <v>4</v>
      </c>
      <c r="AC112" s="72">
        <v>1</v>
      </c>
    </row>
    <row r="113" spans="16:29">
      <c r="P113" s="78" t="str">
        <f t="shared" ca="1" si="8"/>
        <v/>
      </c>
      <c r="Q113" s="79" t="str">
        <f t="shared" ca="1" si="9"/>
        <v/>
      </c>
      <c r="R113" s="70">
        <f t="shared" si="11"/>
        <v>0</v>
      </c>
      <c r="S113" s="71">
        <f t="shared" ca="1" si="11"/>
        <v>5</v>
      </c>
      <c r="T113" s="71">
        <f t="shared" ca="1" si="11"/>
        <v>3</v>
      </c>
      <c r="U113" s="71">
        <f t="shared" ca="1" si="11"/>
        <v>6</v>
      </c>
      <c r="V113" s="72">
        <f t="shared" ca="1" si="11"/>
        <v>7</v>
      </c>
      <c r="W113" s="72">
        <f t="shared" ca="1" si="10"/>
        <v>5367</v>
      </c>
      <c r="Y113" s="70">
        <v>5</v>
      </c>
      <c r="Z113" s="71">
        <v>3</v>
      </c>
      <c r="AA113" s="71">
        <v>4</v>
      </c>
      <c r="AB113" s="71">
        <v>1</v>
      </c>
      <c r="AC113" s="72">
        <v>2</v>
      </c>
    </row>
    <row r="114" spans="16:29">
      <c r="P114" s="78" t="str">
        <f t="shared" ca="1" si="8"/>
        <v/>
      </c>
      <c r="Q114" s="79" t="str">
        <f t="shared" ca="1" si="9"/>
        <v/>
      </c>
      <c r="R114" s="70">
        <f t="shared" si="11"/>
        <v>0</v>
      </c>
      <c r="S114" s="71">
        <f t="shared" ca="1" si="11"/>
        <v>5</v>
      </c>
      <c r="T114" s="71">
        <f t="shared" ca="1" si="11"/>
        <v>3</v>
      </c>
      <c r="U114" s="71">
        <f t="shared" ca="1" si="11"/>
        <v>7</v>
      </c>
      <c r="V114" s="72">
        <f t="shared" ca="1" si="11"/>
        <v>6</v>
      </c>
      <c r="W114" s="72">
        <f t="shared" ca="1" si="10"/>
        <v>5376</v>
      </c>
      <c r="Y114" s="73">
        <v>5</v>
      </c>
      <c r="Z114" s="74">
        <v>3</v>
      </c>
      <c r="AA114" s="74">
        <v>4</v>
      </c>
      <c r="AB114" s="74">
        <v>2</v>
      </c>
      <c r="AC114" s="75">
        <v>1</v>
      </c>
    </row>
    <row r="115" spans="16:29">
      <c r="P115" s="78" t="str">
        <f t="shared" ca="1" si="8"/>
        <v/>
      </c>
      <c r="Q115" s="79" t="str">
        <f t="shared" ca="1" si="9"/>
        <v/>
      </c>
      <c r="R115" s="70">
        <f t="shared" si="11"/>
        <v>0</v>
      </c>
      <c r="S115" s="71">
        <f t="shared" ca="1" si="11"/>
        <v>3</v>
      </c>
      <c r="T115" s="71">
        <f t="shared" ca="1" si="11"/>
        <v>6</v>
      </c>
      <c r="U115" s="71">
        <f t="shared" ca="1" si="11"/>
        <v>7</v>
      </c>
      <c r="V115" s="72">
        <f t="shared" ca="1" si="11"/>
        <v>5</v>
      </c>
      <c r="W115" s="72">
        <f t="shared" ca="1" si="10"/>
        <v>3675</v>
      </c>
      <c r="Y115" s="67">
        <v>5</v>
      </c>
      <c r="Z115" s="68">
        <v>4</v>
      </c>
      <c r="AA115" s="68">
        <v>1</v>
      </c>
      <c r="AB115" s="68">
        <v>2</v>
      </c>
      <c r="AC115" s="69">
        <v>3</v>
      </c>
    </row>
    <row r="116" spans="16:29">
      <c r="P116" s="78" t="str">
        <f t="shared" ca="1" si="8"/>
        <v/>
      </c>
      <c r="Q116" s="79" t="str">
        <f t="shared" ca="1" si="9"/>
        <v/>
      </c>
      <c r="R116" s="70">
        <f t="shared" si="11"/>
        <v>0</v>
      </c>
      <c r="S116" s="71">
        <f t="shared" ca="1" si="11"/>
        <v>3</v>
      </c>
      <c r="T116" s="71">
        <f t="shared" ca="1" si="11"/>
        <v>6</v>
      </c>
      <c r="U116" s="71">
        <f t="shared" ca="1" si="11"/>
        <v>5</v>
      </c>
      <c r="V116" s="72">
        <f t="shared" ca="1" si="11"/>
        <v>7</v>
      </c>
      <c r="W116" s="72">
        <f t="shared" ca="1" si="10"/>
        <v>3657</v>
      </c>
      <c r="Y116" s="70">
        <v>5</v>
      </c>
      <c r="Z116" s="71">
        <v>4</v>
      </c>
      <c r="AA116" s="71">
        <v>1</v>
      </c>
      <c r="AB116" s="71">
        <v>3</v>
      </c>
      <c r="AC116" s="72">
        <v>2</v>
      </c>
    </row>
    <row r="117" spans="16:29">
      <c r="P117" s="78" t="str">
        <f t="shared" ca="1" si="8"/>
        <v/>
      </c>
      <c r="Q117" s="79" t="str">
        <f t="shared" ca="1" si="9"/>
        <v/>
      </c>
      <c r="R117" s="70">
        <f t="shared" si="11"/>
        <v>0</v>
      </c>
      <c r="S117" s="71">
        <f t="shared" ca="1" si="11"/>
        <v>3</v>
      </c>
      <c r="T117" s="71">
        <f t="shared" ca="1" si="11"/>
        <v>7</v>
      </c>
      <c r="U117" s="71">
        <f t="shared" ca="1" si="11"/>
        <v>6</v>
      </c>
      <c r="V117" s="72">
        <f t="shared" ca="1" si="11"/>
        <v>5</v>
      </c>
      <c r="W117" s="72">
        <f t="shared" ca="1" si="10"/>
        <v>3765</v>
      </c>
      <c r="Y117" s="70">
        <v>5</v>
      </c>
      <c r="Z117" s="71">
        <v>4</v>
      </c>
      <c r="AA117" s="71">
        <v>2</v>
      </c>
      <c r="AB117" s="71">
        <v>1</v>
      </c>
      <c r="AC117" s="72">
        <v>3</v>
      </c>
    </row>
    <row r="118" spans="16:29">
      <c r="P118" s="78" t="str">
        <f t="shared" ca="1" si="8"/>
        <v/>
      </c>
      <c r="Q118" s="79" t="str">
        <f t="shared" ca="1" si="9"/>
        <v/>
      </c>
      <c r="R118" s="70">
        <f t="shared" si="11"/>
        <v>0</v>
      </c>
      <c r="S118" s="71">
        <f t="shared" ca="1" si="11"/>
        <v>3</v>
      </c>
      <c r="T118" s="71">
        <f t="shared" ca="1" si="11"/>
        <v>7</v>
      </c>
      <c r="U118" s="71">
        <f t="shared" ca="1" si="11"/>
        <v>5</v>
      </c>
      <c r="V118" s="72">
        <f t="shared" ca="1" si="11"/>
        <v>6</v>
      </c>
      <c r="W118" s="72">
        <f t="shared" ca="1" si="10"/>
        <v>3756</v>
      </c>
      <c r="Y118" s="70">
        <v>5</v>
      </c>
      <c r="Z118" s="71">
        <v>4</v>
      </c>
      <c r="AA118" s="71">
        <v>2</v>
      </c>
      <c r="AB118" s="71">
        <v>3</v>
      </c>
      <c r="AC118" s="72">
        <v>1</v>
      </c>
    </row>
    <row r="119" spans="16:29">
      <c r="P119" s="78" t="str">
        <f t="shared" ca="1" si="8"/>
        <v/>
      </c>
      <c r="Q119" s="79" t="str">
        <f t="shared" ca="1" si="9"/>
        <v/>
      </c>
      <c r="R119" s="70">
        <f t="shared" si="11"/>
        <v>0</v>
      </c>
      <c r="S119" s="71">
        <f t="shared" ca="1" si="11"/>
        <v>3</v>
      </c>
      <c r="T119" s="71">
        <f t="shared" ca="1" si="11"/>
        <v>5</v>
      </c>
      <c r="U119" s="71">
        <f t="shared" ca="1" si="11"/>
        <v>6</v>
      </c>
      <c r="V119" s="72">
        <f t="shared" ca="1" si="11"/>
        <v>7</v>
      </c>
      <c r="W119" s="72">
        <f t="shared" ca="1" si="10"/>
        <v>3567</v>
      </c>
      <c r="Y119" s="70">
        <v>5</v>
      </c>
      <c r="Z119" s="71">
        <v>4</v>
      </c>
      <c r="AA119" s="71">
        <v>3</v>
      </c>
      <c r="AB119" s="71">
        <v>1</v>
      </c>
      <c r="AC119" s="72">
        <v>2</v>
      </c>
    </row>
    <row r="120" spans="16:29">
      <c r="P120" s="80" t="str">
        <f t="shared" ca="1" si="8"/>
        <v/>
      </c>
      <c r="Q120" s="81" t="str">
        <f t="shared" ca="1" si="9"/>
        <v/>
      </c>
      <c r="R120" s="73">
        <f t="shared" si="11"/>
        <v>0</v>
      </c>
      <c r="S120" s="74">
        <f t="shared" ca="1" si="11"/>
        <v>3</v>
      </c>
      <c r="T120" s="74">
        <f t="shared" ca="1" si="11"/>
        <v>5</v>
      </c>
      <c r="U120" s="74">
        <f t="shared" ca="1" si="11"/>
        <v>7</v>
      </c>
      <c r="V120" s="75">
        <f t="shared" ca="1" si="11"/>
        <v>6</v>
      </c>
      <c r="W120" s="75">
        <f t="shared" ca="1" si="10"/>
        <v>3576</v>
      </c>
      <c r="Y120" s="73">
        <v>5</v>
      </c>
      <c r="Z120" s="74">
        <v>4</v>
      </c>
      <c r="AA120" s="74">
        <v>3</v>
      </c>
      <c r="AB120" s="74">
        <v>2</v>
      </c>
      <c r="AC120" s="75">
        <v>1</v>
      </c>
    </row>
  </sheetData>
  <protectedRanges>
    <protectedRange sqref="AF18" name="CHINESEnumber"/>
  </protectedRange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workbookViewId="0">
      <selection activeCell="D8" sqref="D8"/>
    </sheetView>
  </sheetViews>
  <sheetFormatPr defaultRowHeight="15.7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2" width="2.875" style="41" customWidth="1"/>
    <col min="23" max="23" width="8.5" style="41" customWidth="1"/>
    <col min="24" max="24" width="2.625" style="41" customWidth="1"/>
    <col min="25" max="29" width="3.75" style="41" customWidth="1"/>
    <col min="30" max="16384" width="9" style="16"/>
  </cols>
  <sheetData>
    <row r="1" spans="1:33">
      <c r="C1" s="16" t="s">
        <v>4645</v>
      </c>
      <c r="D1" s="16">
        <f ca="1">RANDBETWEEN(1,2)</f>
        <v>2</v>
      </c>
      <c r="G1" s="83" t="s">
        <v>4640</v>
      </c>
      <c r="H1" s="89"/>
      <c r="I1" s="89"/>
      <c r="J1" s="89"/>
      <c r="K1" s="84"/>
      <c r="M1" s="83">
        <v>1</v>
      </c>
      <c r="N1" s="84">
        <f ca="1">VLOOKUP(M1,$P$1:$W$120,8,FALSE)</f>
        <v>90035</v>
      </c>
      <c r="P1" s="76">
        <f ca="1">IF(Q1&lt;&gt;"",RANK(Q1,$Q$1:$Q$120),"")</f>
        <v>65</v>
      </c>
      <c r="Q1" s="77">
        <f ca="1">IF(W1&lt;10000,"",RAND())</f>
        <v>9.7214781806424067E-2</v>
      </c>
      <c r="R1" s="67">
        <f ca="1">VLOOKUP(Y1,$AE$13:$AF$17,2,FALSE)</f>
        <v>5</v>
      </c>
      <c r="S1" s="68">
        <f ca="1">VLOOKUP(Z1,$AE$13:$AF$17,2,FALSE)</f>
        <v>3</v>
      </c>
      <c r="T1" s="68">
        <f ca="1">VLOOKUP(AA1,$AE$13:$AF$17,2,FALSE)</f>
        <v>9</v>
      </c>
      <c r="U1" s="68">
        <f>VLOOKUP(AB1,$AE$13:$AF$17,2,FALSE)</f>
        <v>0</v>
      </c>
      <c r="V1" s="69">
        <f>VLOOKUP(AC1,$AE$13:$AF$17,2,FALSE)</f>
        <v>0</v>
      </c>
      <c r="W1" s="69">
        <f ca="1">R1*10000+S1*1000+T1*100+U1*10+V1</f>
        <v>53900</v>
      </c>
      <c r="Y1" s="67">
        <v>1</v>
      </c>
      <c r="Z1" s="68">
        <v>2</v>
      </c>
      <c r="AA1" s="68">
        <v>3</v>
      </c>
      <c r="AB1" s="68">
        <v>4</v>
      </c>
      <c r="AC1" s="69">
        <v>5</v>
      </c>
      <c r="AE1" s="36">
        <f ca="1">RANK(AF1,$AF$1:$AF$10)</f>
        <v>8</v>
      </c>
      <c r="AF1" s="36">
        <f ca="1">RAND()</f>
        <v>0.17933438487176878</v>
      </c>
      <c r="AG1" s="36">
        <v>1</v>
      </c>
    </row>
    <row r="2" spans="1:33">
      <c r="C2" s="16" t="str">
        <f ca="1">IF(D1=1,"由大至小","由小至大")</f>
        <v>由小至大</v>
      </c>
      <c r="G2" s="80">
        <f ca="1">N4</f>
        <v>95030</v>
      </c>
      <c r="H2" s="91" t="s">
        <v>4641</v>
      </c>
      <c r="I2" s="81">
        <f ca="1">N5</f>
        <v>90035</v>
      </c>
      <c r="J2" s="91" t="s">
        <v>4641</v>
      </c>
      <c r="K2" s="92">
        <f ca="1">N6</f>
        <v>30590</v>
      </c>
      <c r="L2" s="82"/>
      <c r="M2" s="85">
        <v>2</v>
      </c>
      <c r="N2" s="86">
        <f ca="1">VLOOKUP(M2,$P$1:$W$120,8,FALSE)</f>
        <v>95030</v>
      </c>
      <c r="P2" s="78">
        <f t="shared" ref="P2:P65" ca="1" si="0">IF(Q2&lt;&gt;"",RANK(Q2,$Q$1:$Q$120),"")</f>
        <v>57</v>
      </c>
      <c r="Q2" s="79">
        <f t="shared" ref="Q2:Q65" ca="1" si="1">IF(W2&lt;10000,"",RAND())</f>
        <v>0.2845674591672428</v>
      </c>
      <c r="R2" s="70">
        <f t="shared" ref="R2:V17" ca="1" si="2">VLOOKUP(Y2,$AE$13:$AF$17,2,FALSE)</f>
        <v>5</v>
      </c>
      <c r="S2" s="71">
        <f t="shared" ca="1" si="2"/>
        <v>3</v>
      </c>
      <c r="T2" s="71">
        <f t="shared" ca="1" si="2"/>
        <v>9</v>
      </c>
      <c r="U2" s="71">
        <f t="shared" si="2"/>
        <v>0</v>
      </c>
      <c r="V2" s="72">
        <f t="shared" si="2"/>
        <v>0</v>
      </c>
      <c r="W2" s="72">
        <f t="shared" ref="W2:W65" ca="1" si="3">R2*10000+S2*1000+T2*100+U2*10+V2</f>
        <v>53900</v>
      </c>
      <c r="Y2" s="70">
        <v>1</v>
      </c>
      <c r="Z2" s="71">
        <v>2</v>
      </c>
      <c r="AA2" s="71">
        <v>3</v>
      </c>
      <c r="AB2" s="71">
        <v>5</v>
      </c>
      <c r="AC2" s="72">
        <v>4</v>
      </c>
      <c r="AE2" s="36">
        <f t="shared" ref="AE2:AE9" ca="1" si="4">RANK(AF2,$AF$1:$AF$10)</f>
        <v>9</v>
      </c>
      <c r="AF2" s="36">
        <f t="shared" ref="AF2:AF9" ca="1" si="5">RAND()</f>
        <v>0.10004591348398051</v>
      </c>
      <c r="AG2" s="36">
        <v>2</v>
      </c>
    </row>
    <row r="3" spans="1:33">
      <c r="G3" s="85" t="s">
        <v>4642</v>
      </c>
      <c r="H3" s="90"/>
      <c r="I3" s="90"/>
      <c r="J3" s="90"/>
      <c r="K3" s="86"/>
      <c r="M3" s="85">
        <v>3</v>
      </c>
      <c r="N3" s="86">
        <f ca="1">VLOOKUP(M3,$P$1:$W$120,8,FALSE)</f>
        <v>30590</v>
      </c>
      <c r="P3" s="78">
        <f t="shared" ca="1" si="0"/>
        <v>42</v>
      </c>
      <c r="Q3" s="79">
        <f t="shared" ca="1" si="1"/>
        <v>0.44209345723783777</v>
      </c>
      <c r="R3" s="70">
        <f t="shared" ca="1" si="2"/>
        <v>5</v>
      </c>
      <c r="S3" s="71">
        <f t="shared" ca="1" si="2"/>
        <v>3</v>
      </c>
      <c r="T3" s="71">
        <f t="shared" si="2"/>
        <v>0</v>
      </c>
      <c r="U3" s="71">
        <f t="shared" ca="1" si="2"/>
        <v>9</v>
      </c>
      <c r="V3" s="72">
        <f t="shared" si="2"/>
        <v>0</v>
      </c>
      <c r="W3" s="72">
        <f t="shared" ca="1" si="3"/>
        <v>53090</v>
      </c>
      <c r="Y3" s="70">
        <v>1</v>
      </c>
      <c r="Z3" s="71">
        <v>2</v>
      </c>
      <c r="AA3" s="71">
        <v>4</v>
      </c>
      <c r="AB3" s="71">
        <v>3</v>
      </c>
      <c r="AC3" s="72">
        <v>5</v>
      </c>
      <c r="AE3" s="36">
        <f t="shared" ca="1" si="4"/>
        <v>2</v>
      </c>
      <c r="AF3" s="36">
        <f t="shared" ca="1" si="5"/>
        <v>0.91251566253294092</v>
      </c>
      <c r="AG3" s="36">
        <v>3</v>
      </c>
    </row>
    <row r="4" spans="1:33">
      <c r="G4" s="80">
        <f ca="1">N6</f>
        <v>30590</v>
      </c>
      <c r="H4" s="91" t="s">
        <v>4643</v>
      </c>
      <c r="I4" s="81">
        <f ca="1">N5</f>
        <v>90035</v>
      </c>
      <c r="J4" s="91" t="s">
        <v>4643</v>
      </c>
      <c r="K4" s="92">
        <f ca="1">N4</f>
        <v>95030</v>
      </c>
      <c r="M4" s="83" t="s">
        <v>4638</v>
      </c>
      <c r="N4" s="84">
        <f ca="1">LARGE($N$1:$N$3,M1)</f>
        <v>95030</v>
      </c>
      <c r="P4" s="78">
        <f t="shared" ca="1" si="0"/>
        <v>44</v>
      </c>
      <c r="Q4" s="79">
        <f t="shared" ca="1" si="1"/>
        <v>0.42691629730087788</v>
      </c>
      <c r="R4" s="70">
        <f t="shared" ca="1" si="2"/>
        <v>5</v>
      </c>
      <c r="S4" s="71">
        <f t="shared" ca="1" si="2"/>
        <v>3</v>
      </c>
      <c r="T4" s="71">
        <f t="shared" si="2"/>
        <v>0</v>
      </c>
      <c r="U4" s="71">
        <f t="shared" si="2"/>
        <v>0</v>
      </c>
      <c r="V4" s="72">
        <f t="shared" ca="1" si="2"/>
        <v>9</v>
      </c>
      <c r="W4" s="72">
        <f t="shared" ca="1" si="3"/>
        <v>53009</v>
      </c>
      <c r="Y4" s="70">
        <v>1</v>
      </c>
      <c r="Z4" s="71">
        <v>2</v>
      </c>
      <c r="AA4" s="71">
        <v>4</v>
      </c>
      <c r="AB4" s="71">
        <v>5</v>
      </c>
      <c r="AC4" s="72">
        <v>3</v>
      </c>
      <c r="AE4" s="36">
        <f t="shared" ca="1" si="4"/>
        <v>5</v>
      </c>
      <c r="AF4" s="36">
        <f t="shared" ca="1" si="5"/>
        <v>0.75901626502547037</v>
      </c>
      <c r="AG4" s="36">
        <v>4</v>
      </c>
    </row>
    <row r="5" spans="1:33">
      <c r="M5" s="85" t="s">
        <v>4644</v>
      </c>
      <c r="N5" s="86">
        <f ca="1">LARGE($N$1:$N$3,M2)</f>
        <v>90035</v>
      </c>
      <c r="P5" s="78">
        <f t="shared" ca="1" si="0"/>
        <v>52</v>
      </c>
      <c r="Q5" s="79">
        <f t="shared" ca="1" si="1"/>
        <v>0.32505730677686395</v>
      </c>
      <c r="R5" s="70">
        <f t="shared" ca="1" si="2"/>
        <v>5</v>
      </c>
      <c r="S5" s="71">
        <f t="shared" ca="1" si="2"/>
        <v>3</v>
      </c>
      <c r="T5" s="71">
        <f t="shared" si="2"/>
        <v>0</v>
      </c>
      <c r="U5" s="71">
        <f t="shared" ca="1" si="2"/>
        <v>9</v>
      </c>
      <c r="V5" s="72">
        <f t="shared" si="2"/>
        <v>0</v>
      </c>
      <c r="W5" s="72">
        <f t="shared" ca="1" si="3"/>
        <v>53090</v>
      </c>
      <c r="Y5" s="70">
        <v>1</v>
      </c>
      <c r="Z5" s="71">
        <v>2</v>
      </c>
      <c r="AA5" s="71">
        <v>5</v>
      </c>
      <c r="AB5" s="71">
        <v>3</v>
      </c>
      <c r="AC5" s="72">
        <v>4</v>
      </c>
      <c r="AE5" s="36">
        <f t="shared" ca="1" si="4"/>
        <v>1</v>
      </c>
      <c r="AF5" s="36">
        <f t="shared" ca="1" si="5"/>
        <v>0.94625913882986712</v>
      </c>
      <c r="AG5" s="36">
        <v>5</v>
      </c>
    </row>
    <row r="6" spans="1:33">
      <c r="M6" s="87" t="s">
        <v>4639</v>
      </c>
      <c r="N6" s="88">
        <f ca="1">LARGE($N$1:$N$3,M3)</f>
        <v>30590</v>
      </c>
      <c r="P6" s="78">
        <f t="shared" ca="1" si="0"/>
        <v>51</v>
      </c>
      <c r="Q6" s="79">
        <f t="shared" ca="1" si="1"/>
        <v>0.35575646404108707</v>
      </c>
      <c r="R6" s="70">
        <f t="shared" ca="1" si="2"/>
        <v>5</v>
      </c>
      <c r="S6" s="71">
        <f t="shared" ca="1" si="2"/>
        <v>3</v>
      </c>
      <c r="T6" s="71">
        <f t="shared" si="2"/>
        <v>0</v>
      </c>
      <c r="U6" s="71">
        <f t="shared" si="2"/>
        <v>0</v>
      </c>
      <c r="V6" s="72">
        <f t="shared" ca="1" si="2"/>
        <v>9</v>
      </c>
      <c r="W6" s="72">
        <f t="shared" ca="1" si="3"/>
        <v>53009</v>
      </c>
      <c r="Y6" s="73">
        <v>1</v>
      </c>
      <c r="Z6" s="74">
        <v>2</v>
      </c>
      <c r="AA6" s="74">
        <v>5</v>
      </c>
      <c r="AB6" s="74">
        <v>4</v>
      </c>
      <c r="AC6" s="75">
        <v>3</v>
      </c>
      <c r="AE6" s="36">
        <f t="shared" ca="1" si="4"/>
        <v>6</v>
      </c>
      <c r="AF6" s="36">
        <f t="shared" ca="1" si="5"/>
        <v>0.60908186724362701</v>
      </c>
      <c r="AG6" s="36">
        <v>6</v>
      </c>
    </row>
    <row r="7" spans="1:33">
      <c r="P7" s="78">
        <f t="shared" ca="1" si="0"/>
        <v>24</v>
      </c>
      <c r="Q7" s="79">
        <f t="shared" ca="1" si="1"/>
        <v>0.62522379969586361</v>
      </c>
      <c r="R7" s="70">
        <f t="shared" ca="1" si="2"/>
        <v>5</v>
      </c>
      <c r="S7" s="71">
        <f t="shared" ca="1" si="2"/>
        <v>9</v>
      </c>
      <c r="T7" s="71">
        <f t="shared" ca="1" si="2"/>
        <v>3</v>
      </c>
      <c r="U7" s="71">
        <f t="shared" si="2"/>
        <v>0</v>
      </c>
      <c r="V7" s="72">
        <f t="shared" si="2"/>
        <v>0</v>
      </c>
      <c r="W7" s="72">
        <f t="shared" ca="1" si="3"/>
        <v>59300</v>
      </c>
      <c r="Y7" s="67">
        <v>1</v>
      </c>
      <c r="Z7" s="68">
        <v>3</v>
      </c>
      <c r="AA7" s="68">
        <v>2</v>
      </c>
      <c r="AB7" s="68">
        <v>4</v>
      </c>
      <c r="AC7" s="69">
        <v>5</v>
      </c>
      <c r="AE7" s="36">
        <f t="shared" ca="1" si="4"/>
        <v>7</v>
      </c>
      <c r="AF7" s="36">
        <f t="shared" ca="1" si="5"/>
        <v>0.46281808070044284</v>
      </c>
      <c r="AG7" s="36">
        <v>7</v>
      </c>
    </row>
    <row r="8" spans="1:33">
      <c r="B8" s="16" t="s">
        <v>4651</v>
      </c>
      <c r="D8" s="95">
        <f>Parameter!I12</f>
        <v>2</v>
      </c>
      <c r="P8" s="78">
        <f t="shared" ca="1" si="0"/>
        <v>15</v>
      </c>
      <c r="Q8" s="79">
        <f t="shared" ca="1" si="1"/>
        <v>0.72615050851162999</v>
      </c>
      <c r="R8" s="70">
        <f t="shared" ca="1" si="2"/>
        <v>5</v>
      </c>
      <c r="S8" s="71">
        <f t="shared" ca="1" si="2"/>
        <v>9</v>
      </c>
      <c r="T8" s="71">
        <f t="shared" ca="1" si="2"/>
        <v>3</v>
      </c>
      <c r="U8" s="71">
        <f t="shared" si="2"/>
        <v>0</v>
      </c>
      <c r="V8" s="72">
        <f t="shared" si="2"/>
        <v>0</v>
      </c>
      <c r="W8" s="72">
        <f t="shared" ca="1" si="3"/>
        <v>59300</v>
      </c>
      <c r="Y8" s="70">
        <v>1</v>
      </c>
      <c r="Z8" s="71">
        <v>3</v>
      </c>
      <c r="AA8" s="71">
        <v>2</v>
      </c>
      <c r="AB8" s="71">
        <v>5</v>
      </c>
      <c r="AC8" s="72">
        <v>4</v>
      </c>
      <c r="AE8" s="36">
        <f t="shared" ca="1" si="4"/>
        <v>4</v>
      </c>
      <c r="AF8" s="36">
        <f t="shared" ca="1" si="5"/>
        <v>0.78111624301777416</v>
      </c>
      <c r="AG8" s="36">
        <v>8</v>
      </c>
    </row>
    <row r="9" spans="1:33">
      <c r="P9" s="78">
        <f t="shared" ca="1" si="0"/>
        <v>5</v>
      </c>
      <c r="Q9" s="79">
        <f t="shared" ca="1" si="1"/>
        <v>0.86164646451802729</v>
      </c>
      <c r="R9" s="70">
        <f t="shared" ca="1" si="2"/>
        <v>5</v>
      </c>
      <c r="S9" s="71">
        <f t="shared" ca="1" si="2"/>
        <v>9</v>
      </c>
      <c r="T9" s="71">
        <f t="shared" si="2"/>
        <v>0</v>
      </c>
      <c r="U9" s="71">
        <f t="shared" ca="1" si="2"/>
        <v>3</v>
      </c>
      <c r="V9" s="72">
        <f t="shared" si="2"/>
        <v>0</v>
      </c>
      <c r="W9" s="72">
        <f t="shared" ca="1" si="3"/>
        <v>59030</v>
      </c>
      <c r="Y9" s="70">
        <v>1</v>
      </c>
      <c r="Z9" s="71">
        <v>3</v>
      </c>
      <c r="AA9" s="71">
        <v>4</v>
      </c>
      <c r="AB9" s="71">
        <v>2</v>
      </c>
      <c r="AC9" s="72">
        <v>5</v>
      </c>
      <c r="AE9" s="36">
        <f t="shared" ca="1" si="4"/>
        <v>3</v>
      </c>
      <c r="AF9" s="36">
        <f t="shared" ca="1" si="5"/>
        <v>0.79052593341695432</v>
      </c>
      <c r="AG9" s="36">
        <v>9</v>
      </c>
    </row>
    <row r="10" spans="1:33">
      <c r="C10" s="16" t="s">
        <v>4648</v>
      </c>
      <c r="D10" s="65">
        <f ca="1">IF($D$1=1,G2,G4)</f>
        <v>30590</v>
      </c>
      <c r="E10" s="65" t="s">
        <v>4646</v>
      </c>
      <c r="F10" s="65">
        <f ca="1">IF($D$1=1,I2,I4)</f>
        <v>90035</v>
      </c>
      <c r="G10" s="65" t="s">
        <v>4646</v>
      </c>
      <c r="H10" s="65">
        <f ca="1">IF($D$1=1,K2,K4)</f>
        <v>95030</v>
      </c>
      <c r="I10" s="16" t="str">
        <f ca="1">C2</f>
        <v>由小至大</v>
      </c>
      <c r="K10" s="16" t="s">
        <v>4647</v>
      </c>
      <c r="P10" s="78">
        <f t="shared" ca="1" si="0"/>
        <v>71</v>
      </c>
      <c r="Q10" s="79">
        <f t="shared" ca="1" si="1"/>
        <v>2.298797531387653E-2</v>
      </c>
      <c r="R10" s="70">
        <f t="shared" ca="1" si="2"/>
        <v>5</v>
      </c>
      <c r="S10" s="71">
        <f t="shared" ca="1" si="2"/>
        <v>9</v>
      </c>
      <c r="T10" s="71">
        <f t="shared" si="2"/>
        <v>0</v>
      </c>
      <c r="U10" s="71">
        <f t="shared" si="2"/>
        <v>0</v>
      </c>
      <c r="V10" s="72">
        <f t="shared" ca="1" si="2"/>
        <v>3</v>
      </c>
      <c r="W10" s="72">
        <f t="shared" ca="1" si="3"/>
        <v>59003</v>
      </c>
      <c r="Y10" s="70">
        <v>1</v>
      </c>
      <c r="Z10" s="71">
        <v>3</v>
      </c>
      <c r="AA10" s="71">
        <v>4</v>
      </c>
      <c r="AB10" s="71">
        <v>5</v>
      </c>
      <c r="AC10" s="72">
        <v>2</v>
      </c>
      <c r="AE10" s="36"/>
      <c r="AF10" s="36"/>
      <c r="AG10" s="36"/>
    </row>
    <row r="11" spans="1:33">
      <c r="P11" s="78">
        <f t="shared" ca="1" si="0"/>
        <v>13</v>
      </c>
      <c r="Q11" s="79">
        <f t="shared" ca="1" si="1"/>
        <v>0.7489197888674719</v>
      </c>
      <c r="R11" s="70">
        <f t="shared" ca="1" si="2"/>
        <v>5</v>
      </c>
      <c r="S11" s="71">
        <f t="shared" ca="1" si="2"/>
        <v>9</v>
      </c>
      <c r="T11" s="71">
        <f t="shared" si="2"/>
        <v>0</v>
      </c>
      <c r="U11" s="71">
        <f t="shared" ca="1" si="2"/>
        <v>3</v>
      </c>
      <c r="V11" s="72">
        <f t="shared" si="2"/>
        <v>0</v>
      </c>
      <c r="W11" s="72">
        <f t="shared" ca="1" si="3"/>
        <v>59030</v>
      </c>
      <c r="Y11" s="70">
        <v>1</v>
      </c>
      <c r="Z11" s="71">
        <v>3</v>
      </c>
      <c r="AA11" s="71">
        <v>5</v>
      </c>
      <c r="AB11" s="71">
        <v>2</v>
      </c>
      <c r="AC11" s="72">
        <v>4</v>
      </c>
    </row>
    <row r="12" spans="1:33">
      <c r="A12" s="16">
        <v>1</v>
      </c>
      <c r="B12" s="16" t="s">
        <v>4649</v>
      </c>
      <c r="C12" s="16" t="str">
        <f ca="1">CONCATENATE(C10,D10,E10,F10,G10,H10,I10,K10,L11)</f>
        <v>請把30590、90035、95030由小至大排列出來。</v>
      </c>
      <c r="P12" s="78">
        <f t="shared" ca="1" si="0"/>
        <v>49</v>
      </c>
      <c r="Q12" s="79">
        <f t="shared" ca="1" si="1"/>
        <v>0.3725020215232635</v>
      </c>
      <c r="R12" s="70">
        <f t="shared" ca="1" si="2"/>
        <v>5</v>
      </c>
      <c r="S12" s="71">
        <f t="shared" ca="1" si="2"/>
        <v>9</v>
      </c>
      <c r="T12" s="71">
        <f t="shared" si="2"/>
        <v>0</v>
      </c>
      <c r="U12" s="71">
        <f t="shared" si="2"/>
        <v>0</v>
      </c>
      <c r="V12" s="72">
        <f t="shared" ca="1" si="2"/>
        <v>3</v>
      </c>
      <c r="W12" s="72">
        <f t="shared" ca="1" si="3"/>
        <v>59003</v>
      </c>
      <c r="Y12" s="73">
        <v>1</v>
      </c>
      <c r="Z12" s="74">
        <v>3</v>
      </c>
      <c r="AA12" s="74">
        <v>5</v>
      </c>
      <c r="AB12" s="74">
        <v>4</v>
      </c>
      <c r="AC12" s="75">
        <v>2</v>
      </c>
    </row>
    <row r="13" spans="1:33">
      <c r="P13" s="78">
        <f t="shared" ca="1" si="0"/>
        <v>14</v>
      </c>
      <c r="Q13" s="79">
        <f t="shared" ca="1" si="1"/>
        <v>0.72811604236047778</v>
      </c>
      <c r="R13" s="70">
        <f t="shared" ca="1" si="2"/>
        <v>5</v>
      </c>
      <c r="S13" s="71">
        <f t="shared" si="2"/>
        <v>0</v>
      </c>
      <c r="T13" s="71">
        <f t="shared" ca="1" si="2"/>
        <v>3</v>
      </c>
      <c r="U13" s="71">
        <f t="shared" ca="1" si="2"/>
        <v>9</v>
      </c>
      <c r="V13" s="72">
        <f t="shared" si="2"/>
        <v>0</v>
      </c>
      <c r="W13" s="72">
        <f t="shared" ca="1" si="3"/>
        <v>50390</v>
      </c>
      <c r="Y13" s="67">
        <v>1</v>
      </c>
      <c r="Z13" s="68">
        <v>4</v>
      </c>
      <c r="AA13" s="68">
        <v>2</v>
      </c>
      <c r="AB13" s="68">
        <v>3</v>
      </c>
      <c r="AC13" s="69">
        <v>5</v>
      </c>
      <c r="AE13" s="93">
        <v>1</v>
      </c>
      <c r="AF13" s="94">
        <f ca="1">VLOOKUP(AE13,$AE$1:$AG$10,3,FALSE)</f>
        <v>5</v>
      </c>
    </row>
    <row r="14" spans="1:33">
      <c r="B14" s="16" t="s">
        <v>4650</v>
      </c>
      <c r="C14" s="41">
        <f ca="1">IF($D$1=1,G2,G4)</f>
        <v>30590</v>
      </c>
      <c r="D14" s="41" t="str">
        <f ca="1">IF($D$1=1,H2,H4)</f>
        <v>&lt;</v>
      </c>
      <c r="E14" s="41">
        <f ca="1">IF($D$1=1,I2,I4)</f>
        <v>90035</v>
      </c>
      <c r="F14" s="41" t="str">
        <f ca="1">IF($D$1=1,J2,J4)</f>
        <v>&lt;</v>
      </c>
      <c r="G14" s="41">
        <f ca="1">IF($D$1=1,K2,K4)</f>
        <v>95030</v>
      </c>
      <c r="P14" s="78">
        <f t="shared" ca="1" si="0"/>
        <v>25</v>
      </c>
      <c r="Q14" s="79">
        <f t="shared" ca="1" si="1"/>
        <v>0.6019820416459607</v>
      </c>
      <c r="R14" s="70">
        <f t="shared" ca="1" si="2"/>
        <v>5</v>
      </c>
      <c r="S14" s="71">
        <f t="shared" si="2"/>
        <v>0</v>
      </c>
      <c r="T14" s="71">
        <f t="shared" ca="1" si="2"/>
        <v>3</v>
      </c>
      <c r="U14" s="71">
        <f t="shared" si="2"/>
        <v>0</v>
      </c>
      <c r="V14" s="72">
        <f t="shared" ca="1" si="2"/>
        <v>9</v>
      </c>
      <c r="W14" s="72">
        <f t="shared" ca="1" si="3"/>
        <v>50309</v>
      </c>
      <c r="Y14" s="70">
        <v>1</v>
      </c>
      <c r="Z14" s="71">
        <v>4</v>
      </c>
      <c r="AA14" s="71">
        <v>2</v>
      </c>
      <c r="AB14" s="71">
        <v>5</v>
      </c>
      <c r="AC14" s="72">
        <v>3</v>
      </c>
      <c r="AE14" s="93">
        <v>2</v>
      </c>
      <c r="AF14" s="94">
        <f ca="1">IF($D$8&gt;=4,0,VLOOKUP(AE14,$AE$1:$AG$10,3,FALSE))</f>
        <v>3</v>
      </c>
    </row>
    <row r="15" spans="1:33">
      <c r="P15" s="78">
        <f t="shared" ca="1" si="0"/>
        <v>23</v>
      </c>
      <c r="Q15" s="79">
        <f t="shared" ca="1" si="1"/>
        <v>0.62970165697070357</v>
      </c>
      <c r="R15" s="70">
        <f t="shared" ca="1" si="2"/>
        <v>5</v>
      </c>
      <c r="S15" s="71">
        <f t="shared" si="2"/>
        <v>0</v>
      </c>
      <c r="T15" s="71">
        <f t="shared" ca="1" si="2"/>
        <v>9</v>
      </c>
      <c r="U15" s="71">
        <f t="shared" ca="1" si="2"/>
        <v>3</v>
      </c>
      <c r="V15" s="72">
        <f t="shared" si="2"/>
        <v>0</v>
      </c>
      <c r="W15" s="72">
        <f t="shared" ca="1" si="3"/>
        <v>50930</v>
      </c>
      <c r="Y15" s="70">
        <v>1</v>
      </c>
      <c r="Z15" s="71">
        <v>4</v>
      </c>
      <c r="AA15" s="71">
        <v>3</v>
      </c>
      <c r="AB15" s="71">
        <v>2</v>
      </c>
      <c r="AC15" s="72">
        <v>5</v>
      </c>
      <c r="AE15" s="93">
        <v>3</v>
      </c>
      <c r="AF15" s="94">
        <f ca="1">IF($D$8&gt;=3,0,VLOOKUP(AE15,$AE$1:$AG$10,3,FALSE))</f>
        <v>9</v>
      </c>
    </row>
    <row r="16" spans="1:33">
      <c r="P16" s="78">
        <f t="shared" ca="1" si="0"/>
        <v>8</v>
      </c>
      <c r="Q16" s="79">
        <f t="shared" ca="1" si="1"/>
        <v>0.83123868866551698</v>
      </c>
      <c r="R16" s="70">
        <f t="shared" ca="1" si="2"/>
        <v>5</v>
      </c>
      <c r="S16" s="71">
        <f t="shared" si="2"/>
        <v>0</v>
      </c>
      <c r="T16" s="71">
        <f t="shared" ca="1" si="2"/>
        <v>9</v>
      </c>
      <c r="U16" s="71">
        <f t="shared" si="2"/>
        <v>0</v>
      </c>
      <c r="V16" s="72">
        <f t="shared" ca="1" si="2"/>
        <v>3</v>
      </c>
      <c r="W16" s="72">
        <f t="shared" ca="1" si="3"/>
        <v>50903</v>
      </c>
      <c r="Y16" s="70">
        <v>1</v>
      </c>
      <c r="Z16" s="71">
        <v>4</v>
      </c>
      <c r="AA16" s="71">
        <v>3</v>
      </c>
      <c r="AB16" s="71">
        <v>5</v>
      </c>
      <c r="AC16" s="72">
        <v>2</v>
      </c>
      <c r="AE16" s="93">
        <v>4</v>
      </c>
      <c r="AF16" s="94">
        <f>IF($D$8&gt;=2,0,VLOOKUP(AE16,$AE$1:$AG$10,3,FALSE))</f>
        <v>0</v>
      </c>
    </row>
    <row r="17" spans="16:32">
      <c r="P17" s="78">
        <f t="shared" ca="1" si="0"/>
        <v>41</v>
      </c>
      <c r="Q17" s="79">
        <f t="shared" ca="1" si="1"/>
        <v>0.46206521813558266</v>
      </c>
      <c r="R17" s="70">
        <f t="shared" ca="1" si="2"/>
        <v>5</v>
      </c>
      <c r="S17" s="71">
        <f t="shared" si="2"/>
        <v>0</v>
      </c>
      <c r="T17" s="71">
        <f t="shared" si="2"/>
        <v>0</v>
      </c>
      <c r="U17" s="71">
        <f t="shared" ca="1" si="2"/>
        <v>3</v>
      </c>
      <c r="V17" s="72">
        <f t="shared" ca="1" si="2"/>
        <v>9</v>
      </c>
      <c r="W17" s="72">
        <f t="shared" ca="1" si="3"/>
        <v>50039</v>
      </c>
      <c r="Y17" s="70">
        <v>1</v>
      </c>
      <c r="Z17" s="71">
        <v>4</v>
      </c>
      <c r="AA17" s="71">
        <v>5</v>
      </c>
      <c r="AB17" s="71">
        <v>2</v>
      </c>
      <c r="AC17" s="72">
        <v>3</v>
      </c>
      <c r="AE17" s="93">
        <v>5</v>
      </c>
      <c r="AF17" s="94">
        <f>IF($D$8&gt;=1,0,VLOOKUP(AE17,$AE$1:$AG$10,3,FALSE))</f>
        <v>0</v>
      </c>
    </row>
    <row r="18" spans="16:32">
      <c r="P18" s="78">
        <f t="shared" ca="1" si="0"/>
        <v>4</v>
      </c>
      <c r="Q18" s="79">
        <f t="shared" ca="1" si="1"/>
        <v>0.91068780121793746</v>
      </c>
      <c r="R18" s="70">
        <f t="shared" ref="R18:V34" ca="1" si="6">VLOOKUP(Y18,$AE$13:$AF$17,2,FALSE)</f>
        <v>5</v>
      </c>
      <c r="S18" s="71">
        <f t="shared" si="6"/>
        <v>0</v>
      </c>
      <c r="T18" s="71">
        <f t="shared" si="6"/>
        <v>0</v>
      </c>
      <c r="U18" s="71">
        <f t="shared" ca="1" si="6"/>
        <v>9</v>
      </c>
      <c r="V18" s="72">
        <f t="shared" ca="1" si="6"/>
        <v>3</v>
      </c>
      <c r="W18" s="72">
        <f t="shared" ca="1" si="3"/>
        <v>50093</v>
      </c>
      <c r="Y18" s="73">
        <v>1</v>
      </c>
      <c r="Z18" s="74">
        <v>4</v>
      </c>
      <c r="AA18" s="74">
        <v>5</v>
      </c>
      <c r="AB18" s="74">
        <v>3</v>
      </c>
      <c r="AC18" s="75">
        <v>2</v>
      </c>
    </row>
    <row r="19" spans="16:32">
      <c r="P19" s="78">
        <f t="shared" ca="1" si="0"/>
        <v>62</v>
      </c>
      <c r="Q19" s="79">
        <f t="shared" ca="1" si="1"/>
        <v>0.15684241364996099</v>
      </c>
      <c r="R19" s="70">
        <f t="shared" ca="1" si="6"/>
        <v>5</v>
      </c>
      <c r="S19" s="71">
        <f t="shared" si="6"/>
        <v>0</v>
      </c>
      <c r="T19" s="71">
        <f t="shared" ca="1" si="6"/>
        <v>3</v>
      </c>
      <c r="U19" s="71">
        <f t="shared" ca="1" si="6"/>
        <v>9</v>
      </c>
      <c r="V19" s="72">
        <f t="shared" si="6"/>
        <v>0</v>
      </c>
      <c r="W19" s="72">
        <f t="shared" ca="1" si="3"/>
        <v>50390</v>
      </c>
      <c r="Y19" s="67">
        <v>1</v>
      </c>
      <c r="Z19" s="68">
        <v>5</v>
      </c>
      <c r="AA19" s="68">
        <v>2</v>
      </c>
      <c r="AB19" s="68">
        <v>3</v>
      </c>
      <c r="AC19" s="69">
        <v>4</v>
      </c>
    </row>
    <row r="20" spans="16:32">
      <c r="P20" s="78">
        <f t="shared" ca="1" si="0"/>
        <v>12</v>
      </c>
      <c r="Q20" s="79">
        <f t="shared" ca="1" si="1"/>
        <v>0.76424820804077431</v>
      </c>
      <c r="R20" s="70">
        <f t="shared" ca="1" si="6"/>
        <v>5</v>
      </c>
      <c r="S20" s="71">
        <f t="shared" si="6"/>
        <v>0</v>
      </c>
      <c r="T20" s="71">
        <f t="shared" ca="1" si="6"/>
        <v>3</v>
      </c>
      <c r="U20" s="71">
        <f t="shared" si="6"/>
        <v>0</v>
      </c>
      <c r="V20" s="72">
        <f t="shared" ca="1" si="6"/>
        <v>9</v>
      </c>
      <c r="W20" s="72">
        <f t="shared" ca="1" si="3"/>
        <v>50309</v>
      </c>
      <c r="Y20" s="70">
        <v>1</v>
      </c>
      <c r="Z20" s="71">
        <v>5</v>
      </c>
      <c r="AA20" s="71">
        <v>2</v>
      </c>
      <c r="AB20" s="71">
        <v>4</v>
      </c>
      <c r="AC20" s="72">
        <v>3</v>
      </c>
    </row>
    <row r="21" spans="16:32">
      <c r="P21" s="78">
        <f t="shared" ca="1" si="0"/>
        <v>37</v>
      </c>
      <c r="Q21" s="79">
        <f t="shared" ca="1" si="1"/>
        <v>0.49065878664348317</v>
      </c>
      <c r="R21" s="70">
        <f t="shared" ca="1" si="6"/>
        <v>5</v>
      </c>
      <c r="S21" s="71">
        <f t="shared" si="6"/>
        <v>0</v>
      </c>
      <c r="T21" s="71">
        <f t="shared" ca="1" si="6"/>
        <v>9</v>
      </c>
      <c r="U21" s="71">
        <f t="shared" ca="1" si="6"/>
        <v>3</v>
      </c>
      <c r="V21" s="72">
        <f t="shared" si="6"/>
        <v>0</v>
      </c>
      <c r="W21" s="72">
        <f t="shared" ca="1" si="3"/>
        <v>50930</v>
      </c>
      <c r="Y21" s="70">
        <v>1</v>
      </c>
      <c r="Z21" s="71">
        <v>5</v>
      </c>
      <c r="AA21" s="71">
        <v>3</v>
      </c>
      <c r="AB21" s="71">
        <v>2</v>
      </c>
      <c r="AC21" s="72">
        <v>4</v>
      </c>
    </row>
    <row r="22" spans="16:32">
      <c r="P22" s="78">
        <f t="shared" ca="1" si="0"/>
        <v>7</v>
      </c>
      <c r="Q22" s="79">
        <f t="shared" ca="1" si="1"/>
        <v>0.8332218140922375</v>
      </c>
      <c r="R22" s="70">
        <f t="shared" ca="1" si="6"/>
        <v>5</v>
      </c>
      <c r="S22" s="71">
        <f t="shared" si="6"/>
        <v>0</v>
      </c>
      <c r="T22" s="71">
        <f t="shared" ca="1" si="6"/>
        <v>9</v>
      </c>
      <c r="U22" s="71">
        <f t="shared" si="6"/>
        <v>0</v>
      </c>
      <c r="V22" s="72">
        <f t="shared" ca="1" si="6"/>
        <v>3</v>
      </c>
      <c r="W22" s="72">
        <f t="shared" ca="1" si="3"/>
        <v>50903</v>
      </c>
      <c r="Y22" s="70">
        <v>1</v>
      </c>
      <c r="Z22" s="71">
        <v>5</v>
      </c>
      <c r="AA22" s="71">
        <v>3</v>
      </c>
      <c r="AB22" s="71">
        <v>4</v>
      </c>
      <c r="AC22" s="72">
        <v>2</v>
      </c>
    </row>
    <row r="23" spans="16:32">
      <c r="P23" s="78">
        <f t="shared" ca="1" si="0"/>
        <v>26</v>
      </c>
      <c r="Q23" s="79">
        <f t="shared" ca="1" si="1"/>
        <v>0.59913683641708926</v>
      </c>
      <c r="R23" s="70">
        <f t="shared" ca="1" si="6"/>
        <v>5</v>
      </c>
      <c r="S23" s="71">
        <f t="shared" si="6"/>
        <v>0</v>
      </c>
      <c r="T23" s="71">
        <f t="shared" si="6"/>
        <v>0</v>
      </c>
      <c r="U23" s="71">
        <f t="shared" ca="1" si="6"/>
        <v>3</v>
      </c>
      <c r="V23" s="72">
        <f t="shared" ca="1" si="6"/>
        <v>9</v>
      </c>
      <c r="W23" s="72">
        <f t="shared" ca="1" si="3"/>
        <v>50039</v>
      </c>
      <c r="Y23" s="70">
        <v>1</v>
      </c>
      <c r="Z23" s="71">
        <v>5</v>
      </c>
      <c r="AA23" s="71">
        <v>4</v>
      </c>
      <c r="AB23" s="71">
        <v>2</v>
      </c>
      <c r="AC23" s="72">
        <v>3</v>
      </c>
    </row>
    <row r="24" spans="16:32">
      <c r="P24" s="78">
        <f t="shared" ca="1" si="0"/>
        <v>20</v>
      </c>
      <c r="Q24" s="79">
        <f t="shared" ca="1" si="1"/>
        <v>0.64715993293479812</v>
      </c>
      <c r="R24" s="70">
        <f t="shared" ca="1" si="6"/>
        <v>5</v>
      </c>
      <c r="S24" s="71">
        <f t="shared" si="6"/>
        <v>0</v>
      </c>
      <c r="T24" s="71">
        <f t="shared" si="6"/>
        <v>0</v>
      </c>
      <c r="U24" s="71">
        <f t="shared" ca="1" si="6"/>
        <v>9</v>
      </c>
      <c r="V24" s="72">
        <f t="shared" ca="1" si="6"/>
        <v>3</v>
      </c>
      <c r="W24" s="72">
        <f t="shared" ca="1" si="3"/>
        <v>50093</v>
      </c>
      <c r="Y24" s="73">
        <v>1</v>
      </c>
      <c r="Z24" s="74">
        <v>5</v>
      </c>
      <c r="AA24" s="74">
        <v>4</v>
      </c>
      <c r="AB24" s="74">
        <v>3</v>
      </c>
      <c r="AC24" s="75">
        <v>2</v>
      </c>
    </row>
    <row r="25" spans="16:32">
      <c r="P25" s="78">
        <f t="shared" ca="1" si="0"/>
        <v>10</v>
      </c>
      <c r="Q25" s="79">
        <f t="shared" ca="1" si="1"/>
        <v>0.80079873200330287</v>
      </c>
      <c r="R25" s="70">
        <f t="shared" ca="1" si="6"/>
        <v>3</v>
      </c>
      <c r="S25" s="71">
        <f t="shared" ca="1" si="6"/>
        <v>5</v>
      </c>
      <c r="T25" s="71">
        <f t="shared" ca="1" si="6"/>
        <v>9</v>
      </c>
      <c r="U25" s="71">
        <f t="shared" si="6"/>
        <v>0</v>
      </c>
      <c r="V25" s="72">
        <f t="shared" si="6"/>
        <v>0</v>
      </c>
      <c r="W25" s="72">
        <f t="shared" ca="1" si="3"/>
        <v>35900</v>
      </c>
      <c r="Y25" s="67">
        <v>2</v>
      </c>
      <c r="Z25" s="68">
        <v>1</v>
      </c>
      <c r="AA25" s="68">
        <v>3</v>
      </c>
      <c r="AB25" s="68">
        <v>4</v>
      </c>
      <c r="AC25" s="69">
        <v>5</v>
      </c>
    </row>
    <row r="26" spans="16:32">
      <c r="P26" s="78">
        <f t="shared" ca="1" si="0"/>
        <v>53</v>
      </c>
      <c r="Q26" s="79">
        <f t="shared" ca="1" si="1"/>
        <v>0.32195644195481821</v>
      </c>
      <c r="R26" s="70">
        <f t="shared" ca="1" si="6"/>
        <v>3</v>
      </c>
      <c r="S26" s="71">
        <f t="shared" ca="1" si="6"/>
        <v>5</v>
      </c>
      <c r="T26" s="71">
        <f t="shared" ca="1" si="6"/>
        <v>9</v>
      </c>
      <c r="U26" s="71">
        <f t="shared" si="6"/>
        <v>0</v>
      </c>
      <c r="V26" s="72">
        <f t="shared" si="6"/>
        <v>0</v>
      </c>
      <c r="W26" s="72">
        <f t="shared" ca="1" si="3"/>
        <v>35900</v>
      </c>
      <c r="Y26" s="70">
        <v>2</v>
      </c>
      <c r="Z26" s="71">
        <v>1</v>
      </c>
      <c r="AA26" s="71">
        <v>3</v>
      </c>
      <c r="AB26" s="71">
        <v>5</v>
      </c>
      <c r="AC26" s="72">
        <v>4</v>
      </c>
    </row>
    <row r="27" spans="16:32">
      <c r="P27" s="78">
        <f t="shared" ca="1" si="0"/>
        <v>18</v>
      </c>
      <c r="Q27" s="79">
        <f t="shared" ca="1" si="1"/>
        <v>0.67043024130724616</v>
      </c>
      <c r="R27" s="70">
        <f t="shared" ca="1" si="6"/>
        <v>3</v>
      </c>
      <c r="S27" s="71">
        <f t="shared" ca="1" si="6"/>
        <v>5</v>
      </c>
      <c r="T27" s="71">
        <f t="shared" si="6"/>
        <v>0</v>
      </c>
      <c r="U27" s="71">
        <f t="shared" ca="1" si="6"/>
        <v>9</v>
      </c>
      <c r="V27" s="72">
        <f t="shared" si="6"/>
        <v>0</v>
      </c>
      <c r="W27" s="72">
        <f t="shared" ca="1" si="3"/>
        <v>35090</v>
      </c>
      <c r="Y27" s="70">
        <v>2</v>
      </c>
      <c r="Z27" s="71">
        <v>1</v>
      </c>
      <c r="AA27" s="71">
        <v>4</v>
      </c>
      <c r="AB27" s="71">
        <v>3</v>
      </c>
      <c r="AC27" s="72">
        <v>5</v>
      </c>
    </row>
    <row r="28" spans="16:32">
      <c r="P28" s="78">
        <f t="shared" ca="1" si="0"/>
        <v>46</v>
      </c>
      <c r="Q28" s="79">
        <f t="shared" ca="1" si="1"/>
        <v>0.40866733750003614</v>
      </c>
      <c r="R28" s="70">
        <f t="shared" ca="1" si="6"/>
        <v>3</v>
      </c>
      <c r="S28" s="71">
        <f t="shared" ca="1" si="6"/>
        <v>5</v>
      </c>
      <c r="T28" s="71">
        <f t="shared" si="6"/>
        <v>0</v>
      </c>
      <c r="U28" s="71">
        <f t="shared" si="6"/>
        <v>0</v>
      </c>
      <c r="V28" s="72">
        <f t="shared" ca="1" si="6"/>
        <v>9</v>
      </c>
      <c r="W28" s="72">
        <f t="shared" ca="1" si="3"/>
        <v>35009</v>
      </c>
      <c r="Y28" s="70">
        <v>2</v>
      </c>
      <c r="Z28" s="71">
        <v>1</v>
      </c>
      <c r="AA28" s="71">
        <v>4</v>
      </c>
      <c r="AB28" s="71">
        <v>5</v>
      </c>
      <c r="AC28" s="72">
        <v>3</v>
      </c>
    </row>
    <row r="29" spans="16:32">
      <c r="P29" s="78">
        <f t="shared" ca="1" si="0"/>
        <v>38</v>
      </c>
      <c r="Q29" s="79">
        <f t="shared" ca="1" si="1"/>
        <v>0.4867438260873258</v>
      </c>
      <c r="R29" s="70">
        <f t="shared" ca="1" si="6"/>
        <v>3</v>
      </c>
      <c r="S29" s="71">
        <f t="shared" ca="1" si="6"/>
        <v>5</v>
      </c>
      <c r="T29" s="71">
        <f t="shared" si="6"/>
        <v>0</v>
      </c>
      <c r="U29" s="71">
        <f t="shared" ca="1" si="6"/>
        <v>9</v>
      </c>
      <c r="V29" s="72">
        <f t="shared" si="6"/>
        <v>0</v>
      </c>
      <c r="W29" s="72">
        <f t="shared" ca="1" si="3"/>
        <v>35090</v>
      </c>
      <c r="Y29" s="70">
        <v>2</v>
      </c>
      <c r="Z29" s="71">
        <v>1</v>
      </c>
      <c r="AA29" s="71">
        <v>5</v>
      </c>
      <c r="AB29" s="71">
        <v>3</v>
      </c>
      <c r="AC29" s="72">
        <v>4</v>
      </c>
    </row>
    <row r="30" spans="16:32">
      <c r="P30" s="78">
        <f t="shared" ca="1" si="0"/>
        <v>19</v>
      </c>
      <c r="Q30" s="79">
        <f t="shared" ca="1" si="1"/>
        <v>0.65997437618533872</v>
      </c>
      <c r="R30" s="70">
        <f t="shared" ca="1" si="6"/>
        <v>3</v>
      </c>
      <c r="S30" s="71">
        <f t="shared" ca="1" si="6"/>
        <v>5</v>
      </c>
      <c r="T30" s="71">
        <f t="shared" si="6"/>
        <v>0</v>
      </c>
      <c r="U30" s="71">
        <f t="shared" si="6"/>
        <v>0</v>
      </c>
      <c r="V30" s="72">
        <f t="shared" ca="1" si="6"/>
        <v>9</v>
      </c>
      <c r="W30" s="72">
        <f t="shared" ca="1" si="3"/>
        <v>35009</v>
      </c>
      <c r="Y30" s="73">
        <v>2</v>
      </c>
      <c r="Z30" s="74">
        <v>1</v>
      </c>
      <c r="AA30" s="74">
        <v>5</v>
      </c>
      <c r="AB30" s="74">
        <v>4</v>
      </c>
      <c r="AC30" s="75">
        <v>3</v>
      </c>
    </row>
    <row r="31" spans="16:32">
      <c r="P31" s="78">
        <f t="shared" ca="1" si="0"/>
        <v>32</v>
      </c>
      <c r="Q31" s="79">
        <f t="shared" ca="1" si="1"/>
        <v>0.54503294806258384</v>
      </c>
      <c r="R31" s="70">
        <f t="shared" ca="1" si="6"/>
        <v>3</v>
      </c>
      <c r="S31" s="71">
        <f t="shared" ca="1" si="6"/>
        <v>9</v>
      </c>
      <c r="T31" s="71">
        <f t="shared" ca="1" si="6"/>
        <v>5</v>
      </c>
      <c r="U31" s="71">
        <f t="shared" si="6"/>
        <v>0</v>
      </c>
      <c r="V31" s="72">
        <f t="shared" si="6"/>
        <v>0</v>
      </c>
      <c r="W31" s="72">
        <f t="shared" ca="1" si="3"/>
        <v>39500</v>
      </c>
      <c r="Y31" s="67">
        <v>2</v>
      </c>
      <c r="Z31" s="68">
        <v>3</v>
      </c>
      <c r="AA31" s="68">
        <v>1</v>
      </c>
      <c r="AB31" s="68">
        <v>4</v>
      </c>
      <c r="AC31" s="69">
        <v>5</v>
      </c>
    </row>
    <row r="32" spans="16:32">
      <c r="P32" s="78">
        <f t="shared" ca="1" si="0"/>
        <v>60</v>
      </c>
      <c r="Q32" s="79">
        <f t="shared" ca="1" si="1"/>
        <v>0.18985275193322571</v>
      </c>
      <c r="R32" s="70">
        <f t="shared" ca="1" si="6"/>
        <v>3</v>
      </c>
      <c r="S32" s="71">
        <f t="shared" ca="1" si="6"/>
        <v>9</v>
      </c>
      <c r="T32" s="71">
        <f t="shared" ca="1" si="6"/>
        <v>5</v>
      </c>
      <c r="U32" s="71">
        <f t="shared" si="6"/>
        <v>0</v>
      </c>
      <c r="V32" s="72">
        <f t="shared" si="6"/>
        <v>0</v>
      </c>
      <c r="W32" s="72">
        <f t="shared" ca="1" si="3"/>
        <v>39500</v>
      </c>
      <c r="Y32" s="70">
        <v>2</v>
      </c>
      <c r="Z32" s="71">
        <v>3</v>
      </c>
      <c r="AA32" s="71">
        <v>1</v>
      </c>
      <c r="AB32" s="71">
        <v>5</v>
      </c>
      <c r="AC32" s="72">
        <v>4</v>
      </c>
    </row>
    <row r="33" spans="16:29">
      <c r="P33" s="78">
        <f t="shared" ca="1" si="0"/>
        <v>35</v>
      </c>
      <c r="Q33" s="79">
        <f t="shared" ca="1" si="1"/>
        <v>0.49643438404427642</v>
      </c>
      <c r="R33" s="70">
        <f t="shared" ca="1" si="6"/>
        <v>3</v>
      </c>
      <c r="S33" s="71">
        <f t="shared" ca="1" si="6"/>
        <v>9</v>
      </c>
      <c r="T33" s="71">
        <f t="shared" si="6"/>
        <v>0</v>
      </c>
      <c r="U33" s="71">
        <f t="shared" ca="1" si="6"/>
        <v>5</v>
      </c>
      <c r="V33" s="72">
        <f t="shared" si="6"/>
        <v>0</v>
      </c>
      <c r="W33" s="72">
        <f t="shared" ca="1" si="3"/>
        <v>39050</v>
      </c>
      <c r="Y33" s="70">
        <v>2</v>
      </c>
      <c r="Z33" s="71">
        <v>3</v>
      </c>
      <c r="AA33" s="71">
        <v>4</v>
      </c>
      <c r="AB33" s="71">
        <v>1</v>
      </c>
      <c r="AC33" s="72">
        <v>5</v>
      </c>
    </row>
    <row r="34" spans="16:29">
      <c r="P34" s="78">
        <f t="shared" ca="1" si="0"/>
        <v>61</v>
      </c>
      <c r="Q34" s="79">
        <f t="shared" ca="1" si="1"/>
        <v>0.17035576970849409</v>
      </c>
      <c r="R34" s="70">
        <f t="shared" ca="1" si="6"/>
        <v>3</v>
      </c>
      <c r="S34" s="71">
        <f t="shared" ca="1" si="6"/>
        <v>9</v>
      </c>
      <c r="T34" s="71">
        <f t="shared" si="6"/>
        <v>0</v>
      </c>
      <c r="U34" s="71">
        <f t="shared" si="6"/>
        <v>0</v>
      </c>
      <c r="V34" s="72">
        <f t="shared" ca="1" si="6"/>
        <v>5</v>
      </c>
      <c r="W34" s="72">
        <f t="shared" ca="1" si="3"/>
        <v>39005</v>
      </c>
      <c r="Y34" s="70">
        <v>2</v>
      </c>
      <c r="Z34" s="71">
        <v>3</v>
      </c>
      <c r="AA34" s="71">
        <v>4</v>
      </c>
      <c r="AB34" s="71">
        <v>5</v>
      </c>
      <c r="AC34" s="72">
        <v>1</v>
      </c>
    </row>
    <row r="35" spans="16:29">
      <c r="P35" s="78">
        <f t="shared" ca="1" si="0"/>
        <v>69</v>
      </c>
      <c r="Q35" s="79">
        <f t="shared" ca="1" si="1"/>
        <v>6.6266315984621849E-2</v>
      </c>
      <c r="R35" s="70">
        <f t="shared" ref="R35:V85" ca="1" si="7">VLOOKUP(Y35,$AE$13:$AF$17,2,FALSE)</f>
        <v>3</v>
      </c>
      <c r="S35" s="71">
        <f t="shared" ca="1" si="7"/>
        <v>9</v>
      </c>
      <c r="T35" s="71">
        <f t="shared" si="7"/>
        <v>0</v>
      </c>
      <c r="U35" s="71">
        <f t="shared" ca="1" si="7"/>
        <v>5</v>
      </c>
      <c r="V35" s="72">
        <f t="shared" si="7"/>
        <v>0</v>
      </c>
      <c r="W35" s="72">
        <f t="shared" ca="1" si="3"/>
        <v>39050</v>
      </c>
      <c r="Y35" s="70">
        <v>2</v>
      </c>
      <c r="Z35" s="71">
        <v>3</v>
      </c>
      <c r="AA35" s="71">
        <v>5</v>
      </c>
      <c r="AB35" s="71">
        <v>1</v>
      </c>
      <c r="AC35" s="72">
        <v>4</v>
      </c>
    </row>
    <row r="36" spans="16:29">
      <c r="P36" s="78">
        <f t="shared" ca="1" si="0"/>
        <v>31</v>
      </c>
      <c r="Q36" s="79">
        <f t="shared" ca="1" si="1"/>
        <v>0.55765746977491792</v>
      </c>
      <c r="R36" s="70">
        <f t="shared" ca="1" si="7"/>
        <v>3</v>
      </c>
      <c r="S36" s="71">
        <f t="shared" ca="1" si="7"/>
        <v>9</v>
      </c>
      <c r="T36" s="71">
        <f t="shared" si="7"/>
        <v>0</v>
      </c>
      <c r="U36" s="71">
        <f t="shared" si="7"/>
        <v>0</v>
      </c>
      <c r="V36" s="72">
        <f t="shared" ca="1" si="7"/>
        <v>5</v>
      </c>
      <c r="W36" s="72">
        <f t="shared" ca="1" si="3"/>
        <v>39005</v>
      </c>
      <c r="Y36" s="73">
        <v>2</v>
      </c>
      <c r="Z36" s="74">
        <v>3</v>
      </c>
      <c r="AA36" s="74">
        <v>5</v>
      </c>
      <c r="AB36" s="74">
        <v>4</v>
      </c>
      <c r="AC36" s="75">
        <v>1</v>
      </c>
    </row>
    <row r="37" spans="16:29">
      <c r="P37" s="78">
        <f t="shared" ca="1" si="0"/>
        <v>3</v>
      </c>
      <c r="Q37" s="79">
        <f t="shared" ca="1" si="1"/>
        <v>0.94788111845880774</v>
      </c>
      <c r="R37" s="70">
        <f t="shared" ca="1" si="7"/>
        <v>3</v>
      </c>
      <c r="S37" s="71">
        <f t="shared" si="7"/>
        <v>0</v>
      </c>
      <c r="T37" s="71">
        <f t="shared" ca="1" si="7"/>
        <v>5</v>
      </c>
      <c r="U37" s="71">
        <f t="shared" ca="1" si="7"/>
        <v>9</v>
      </c>
      <c r="V37" s="72">
        <f t="shared" si="7"/>
        <v>0</v>
      </c>
      <c r="W37" s="72">
        <f t="shared" ca="1" si="3"/>
        <v>30590</v>
      </c>
      <c r="Y37" s="67">
        <v>2</v>
      </c>
      <c r="Z37" s="68">
        <v>4</v>
      </c>
      <c r="AA37" s="68">
        <v>1</v>
      </c>
      <c r="AB37" s="68">
        <v>3</v>
      </c>
      <c r="AC37" s="69">
        <v>5</v>
      </c>
    </row>
    <row r="38" spans="16:29">
      <c r="P38" s="78">
        <f t="shared" ca="1" si="0"/>
        <v>29</v>
      </c>
      <c r="Q38" s="79">
        <f t="shared" ca="1" si="1"/>
        <v>0.5626354132519481</v>
      </c>
      <c r="R38" s="70">
        <f t="shared" ca="1" si="7"/>
        <v>3</v>
      </c>
      <c r="S38" s="71">
        <f t="shared" si="7"/>
        <v>0</v>
      </c>
      <c r="T38" s="71">
        <f t="shared" ca="1" si="7"/>
        <v>5</v>
      </c>
      <c r="U38" s="71">
        <f t="shared" si="7"/>
        <v>0</v>
      </c>
      <c r="V38" s="72">
        <f t="shared" ca="1" si="7"/>
        <v>9</v>
      </c>
      <c r="W38" s="72">
        <f t="shared" ca="1" si="3"/>
        <v>30509</v>
      </c>
      <c r="Y38" s="70">
        <v>2</v>
      </c>
      <c r="Z38" s="71">
        <v>4</v>
      </c>
      <c r="AA38" s="71">
        <v>1</v>
      </c>
      <c r="AB38" s="71">
        <v>5</v>
      </c>
      <c r="AC38" s="72">
        <v>3</v>
      </c>
    </row>
    <row r="39" spans="16:29">
      <c r="P39" s="78">
        <f t="shared" ca="1" si="0"/>
        <v>64</v>
      </c>
      <c r="Q39" s="79">
        <f t="shared" ca="1" si="1"/>
        <v>0.12366491384802525</v>
      </c>
      <c r="R39" s="70">
        <f t="shared" ca="1" si="7"/>
        <v>3</v>
      </c>
      <c r="S39" s="71">
        <f t="shared" si="7"/>
        <v>0</v>
      </c>
      <c r="T39" s="71">
        <f t="shared" ca="1" si="7"/>
        <v>9</v>
      </c>
      <c r="U39" s="71">
        <f t="shared" ca="1" si="7"/>
        <v>5</v>
      </c>
      <c r="V39" s="72">
        <f t="shared" si="7"/>
        <v>0</v>
      </c>
      <c r="W39" s="72">
        <f t="shared" ca="1" si="3"/>
        <v>30950</v>
      </c>
      <c r="Y39" s="70">
        <v>2</v>
      </c>
      <c r="Z39" s="71">
        <v>4</v>
      </c>
      <c r="AA39" s="71">
        <v>3</v>
      </c>
      <c r="AB39" s="71">
        <v>1</v>
      </c>
      <c r="AC39" s="72">
        <v>5</v>
      </c>
    </row>
    <row r="40" spans="16:29">
      <c r="P40" s="78">
        <f t="shared" ca="1" si="0"/>
        <v>50</v>
      </c>
      <c r="Q40" s="79">
        <f t="shared" ca="1" si="1"/>
        <v>0.36201725113747463</v>
      </c>
      <c r="R40" s="70">
        <f t="shared" ca="1" si="7"/>
        <v>3</v>
      </c>
      <c r="S40" s="71">
        <f t="shared" si="7"/>
        <v>0</v>
      </c>
      <c r="T40" s="71">
        <f t="shared" ca="1" si="7"/>
        <v>9</v>
      </c>
      <c r="U40" s="71">
        <f t="shared" si="7"/>
        <v>0</v>
      </c>
      <c r="V40" s="72">
        <f t="shared" ca="1" si="7"/>
        <v>5</v>
      </c>
      <c r="W40" s="72">
        <f t="shared" ca="1" si="3"/>
        <v>30905</v>
      </c>
      <c r="Y40" s="70">
        <v>2</v>
      </c>
      <c r="Z40" s="71">
        <v>4</v>
      </c>
      <c r="AA40" s="71">
        <v>3</v>
      </c>
      <c r="AB40" s="71">
        <v>5</v>
      </c>
      <c r="AC40" s="72">
        <v>1</v>
      </c>
    </row>
    <row r="41" spans="16:29">
      <c r="P41" s="78">
        <f t="shared" ca="1" si="0"/>
        <v>11</v>
      </c>
      <c r="Q41" s="79">
        <f t="shared" ca="1" si="1"/>
        <v>0.77011801301551608</v>
      </c>
      <c r="R41" s="70">
        <f t="shared" ca="1" si="7"/>
        <v>3</v>
      </c>
      <c r="S41" s="71">
        <f t="shared" si="7"/>
        <v>0</v>
      </c>
      <c r="T41" s="71">
        <f t="shared" si="7"/>
        <v>0</v>
      </c>
      <c r="U41" s="71">
        <f t="shared" ca="1" si="7"/>
        <v>5</v>
      </c>
      <c r="V41" s="72">
        <f t="shared" ca="1" si="7"/>
        <v>9</v>
      </c>
      <c r="W41" s="72">
        <f t="shared" ca="1" si="3"/>
        <v>30059</v>
      </c>
      <c r="Y41" s="70">
        <v>2</v>
      </c>
      <c r="Z41" s="71">
        <v>4</v>
      </c>
      <c r="AA41" s="71">
        <v>5</v>
      </c>
      <c r="AB41" s="71">
        <v>1</v>
      </c>
      <c r="AC41" s="72">
        <v>3</v>
      </c>
    </row>
    <row r="42" spans="16:29">
      <c r="P42" s="78">
        <f t="shared" ca="1" si="0"/>
        <v>30</v>
      </c>
      <c r="Q42" s="79">
        <f t="shared" ca="1" si="1"/>
        <v>0.55962011656412158</v>
      </c>
      <c r="R42" s="70">
        <f t="shared" ca="1" si="7"/>
        <v>3</v>
      </c>
      <c r="S42" s="71">
        <f t="shared" si="7"/>
        <v>0</v>
      </c>
      <c r="T42" s="71">
        <f t="shared" si="7"/>
        <v>0</v>
      </c>
      <c r="U42" s="71">
        <f t="shared" ca="1" si="7"/>
        <v>9</v>
      </c>
      <c r="V42" s="72">
        <f t="shared" ca="1" si="7"/>
        <v>5</v>
      </c>
      <c r="W42" s="72">
        <f t="shared" ca="1" si="3"/>
        <v>30095</v>
      </c>
      <c r="Y42" s="73">
        <v>2</v>
      </c>
      <c r="Z42" s="74">
        <v>4</v>
      </c>
      <c r="AA42" s="74">
        <v>5</v>
      </c>
      <c r="AB42" s="74">
        <v>3</v>
      </c>
      <c r="AC42" s="75">
        <v>1</v>
      </c>
    </row>
    <row r="43" spans="16:29">
      <c r="P43" s="78">
        <f t="shared" ca="1" si="0"/>
        <v>36</v>
      </c>
      <c r="Q43" s="79">
        <f t="shared" ca="1" si="1"/>
        <v>0.4930460921152382</v>
      </c>
      <c r="R43" s="70">
        <f t="shared" ca="1" si="7"/>
        <v>3</v>
      </c>
      <c r="S43" s="71">
        <f t="shared" si="7"/>
        <v>0</v>
      </c>
      <c r="T43" s="71">
        <f t="shared" ca="1" si="7"/>
        <v>5</v>
      </c>
      <c r="U43" s="71">
        <f t="shared" ca="1" si="7"/>
        <v>9</v>
      </c>
      <c r="V43" s="72">
        <f t="shared" si="7"/>
        <v>0</v>
      </c>
      <c r="W43" s="72">
        <f t="shared" ca="1" si="3"/>
        <v>30590</v>
      </c>
      <c r="Y43" s="67">
        <v>2</v>
      </c>
      <c r="Z43" s="68">
        <v>5</v>
      </c>
      <c r="AA43" s="68">
        <v>1</v>
      </c>
      <c r="AB43" s="68">
        <v>3</v>
      </c>
      <c r="AC43" s="69">
        <v>4</v>
      </c>
    </row>
    <row r="44" spans="16:29">
      <c r="P44" s="78">
        <f t="shared" ca="1" si="0"/>
        <v>72</v>
      </c>
      <c r="Q44" s="79">
        <f t="shared" ca="1" si="1"/>
        <v>9.3916001658878034E-3</v>
      </c>
      <c r="R44" s="70">
        <f t="shared" ca="1" si="7"/>
        <v>3</v>
      </c>
      <c r="S44" s="71">
        <f t="shared" si="7"/>
        <v>0</v>
      </c>
      <c r="T44" s="71">
        <f t="shared" ca="1" si="7"/>
        <v>5</v>
      </c>
      <c r="U44" s="71">
        <f t="shared" si="7"/>
        <v>0</v>
      </c>
      <c r="V44" s="72">
        <f t="shared" ca="1" si="7"/>
        <v>9</v>
      </c>
      <c r="W44" s="72">
        <f t="shared" ca="1" si="3"/>
        <v>30509</v>
      </c>
      <c r="Y44" s="70">
        <v>2</v>
      </c>
      <c r="Z44" s="71">
        <v>5</v>
      </c>
      <c r="AA44" s="71">
        <v>1</v>
      </c>
      <c r="AB44" s="71">
        <v>4</v>
      </c>
      <c r="AC44" s="72">
        <v>3</v>
      </c>
    </row>
    <row r="45" spans="16:29">
      <c r="P45" s="78">
        <f t="shared" ca="1" si="0"/>
        <v>56</v>
      </c>
      <c r="Q45" s="79">
        <f t="shared" ca="1" si="1"/>
        <v>0.29011184010814883</v>
      </c>
      <c r="R45" s="70">
        <f t="shared" ca="1" si="7"/>
        <v>3</v>
      </c>
      <c r="S45" s="71">
        <f t="shared" si="7"/>
        <v>0</v>
      </c>
      <c r="T45" s="71">
        <f t="shared" ca="1" si="7"/>
        <v>9</v>
      </c>
      <c r="U45" s="71">
        <f t="shared" ca="1" si="7"/>
        <v>5</v>
      </c>
      <c r="V45" s="72">
        <f t="shared" si="7"/>
        <v>0</v>
      </c>
      <c r="W45" s="72">
        <f t="shared" ca="1" si="3"/>
        <v>30950</v>
      </c>
      <c r="Y45" s="70">
        <v>2</v>
      </c>
      <c r="Z45" s="71">
        <v>5</v>
      </c>
      <c r="AA45" s="71">
        <v>3</v>
      </c>
      <c r="AB45" s="71">
        <v>1</v>
      </c>
      <c r="AC45" s="72">
        <v>4</v>
      </c>
    </row>
    <row r="46" spans="16:29">
      <c r="P46" s="78">
        <f t="shared" ca="1" si="0"/>
        <v>16</v>
      </c>
      <c r="Q46" s="79">
        <f t="shared" ca="1" si="1"/>
        <v>0.67639058733027368</v>
      </c>
      <c r="R46" s="70">
        <f t="shared" ca="1" si="7"/>
        <v>3</v>
      </c>
      <c r="S46" s="71">
        <f t="shared" si="7"/>
        <v>0</v>
      </c>
      <c r="T46" s="71">
        <f t="shared" ca="1" si="7"/>
        <v>9</v>
      </c>
      <c r="U46" s="71">
        <f t="shared" si="7"/>
        <v>0</v>
      </c>
      <c r="V46" s="72">
        <f t="shared" ca="1" si="7"/>
        <v>5</v>
      </c>
      <c r="W46" s="72">
        <f t="shared" ca="1" si="3"/>
        <v>30905</v>
      </c>
      <c r="Y46" s="70">
        <v>2</v>
      </c>
      <c r="Z46" s="71">
        <v>5</v>
      </c>
      <c r="AA46" s="71">
        <v>3</v>
      </c>
      <c r="AB46" s="71">
        <v>4</v>
      </c>
      <c r="AC46" s="72">
        <v>1</v>
      </c>
    </row>
    <row r="47" spans="16:29">
      <c r="P47" s="78">
        <f t="shared" ca="1" si="0"/>
        <v>27</v>
      </c>
      <c r="Q47" s="79">
        <f t="shared" ca="1" si="1"/>
        <v>0.59370058464261166</v>
      </c>
      <c r="R47" s="70">
        <f t="shared" ca="1" si="7"/>
        <v>3</v>
      </c>
      <c r="S47" s="71">
        <f t="shared" si="7"/>
        <v>0</v>
      </c>
      <c r="T47" s="71">
        <f t="shared" si="7"/>
        <v>0</v>
      </c>
      <c r="U47" s="71">
        <f t="shared" ca="1" si="7"/>
        <v>5</v>
      </c>
      <c r="V47" s="72">
        <f t="shared" ca="1" si="7"/>
        <v>9</v>
      </c>
      <c r="W47" s="72">
        <f t="shared" ca="1" si="3"/>
        <v>30059</v>
      </c>
      <c r="Y47" s="70">
        <v>2</v>
      </c>
      <c r="Z47" s="71">
        <v>5</v>
      </c>
      <c r="AA47" s="71">
        <v>4</v>
      </c>
      <c r="AB47" s="71">
        <v>1</v>
      </c>
      <c r="AC47" s="72">
        <v>3</v>
      </c>
    </row>
    <row r="48" spans="16:29">
      <c r="P48" s="78">
        <f t="shared" ca="1" si="0"/>
        <v>70</v>
      </c>
      <c r="Q48" s="79">
        <f t="shared" ca="1" si="1"/>
        <v>5.0514122578216414E-2</v>
      </c>
      <c r="R48" s="70">
        <f t="shared" ca="1" si="7"/>
        <v>3</v>
      </c>
      <c r="S48" s="71">
        <f t="shared" si="7"/>
        <v>0</v>
      </c>
      <c r="T48" s="71">
        <f t="shared" si="7"/>
        <v>0</v>
      </c>
      <c r="U48" s="71">
        <f t="shared" ca="1" si="7"/>
        <v>9</v>
      </c>
      <c r="V48" s="72">
        <f t="shared" ca="1" si="7"/>
        <v>5</v>
      </c>
      <c r="W48" s="72">
        <f t="shared" ca="1" si="3"/>
        <v>30095</v>
      </c>
      <c r="Y48" s="73">
        <v>2</v>
      </c>
      <c r="Z48" s="74">
        <v>5</v>
      </c>
      <c r="AA48" s="74">
        <v>4</v>
      </c>
      <c r="AB48" s="74">
        <v>3</v>
      </c>
      <c r="AC48" s="75">
        <v>1</v>
      </c>
    </row>
    <row r="49" spans="16:29">
      <c r="P49" s="78">
        <f t="shared" ca="1" si="0"/>
        <v>67</v>
      </c>
      <c r="Q49" s="79">
        <f t="shared" ca="1" si="1"/>
        <v>9.0483433943447822E-2</v>
      </c>
      <c r="R49" s="70">
        <f t="shared" ca="1" si="7"/>
        <v>9</v>
      </c>
      <c r="S49" s="71">
        <f t="shared" ca="1" si="7"/>
        <v>5</v>
      </c>
      <c r="T49" s="71">
        <f t="shared" ca="1" si="7"/>
        <v>3</v>
      </c>
      <c r="U49" s="71">
        <f t="shared" si="7"/>
        <v>0</v>
      </c>
      <c r="V49" s="72">
        <f t="shared" si="7"/>
        <v>0</v>
      </c>
      <c r="W49" s="72">
        <f t="shared" ca="1" si="3"/>
        <v>95300</v>
      </c>
      <c r="Y49" s="67">
        <v>3</v>
      </c>
      <c r="Z49" s="68">
        <v>1</v>
      </c>
      <c r="AA49" s="68">
        <v>2</v>
      </c>
      <c r="AB49" s="68">
        <v>4</v>
      </c>
      <c r="AC49" s="69">
        <v>5</v>
      </c>
    </row>
    <row r="50" spans="16:29">
      <c r="P50" s="78">
        <f t="shared" ca="1" si="0"/>
        <v>45</v>
      </c>
      <c r="Q50" s="79">
        <f t="shared" ca="1" si="1"/>
        <v>0.41289486970960543</v>
      </c>
      <c r="R50" s="70">
        <f t="shared" ca="1" si="7"/>
        <v>9</v>
      </c>
      <c r="S50" s="71">
        <f t="shared" ca="1" si="7"/>
        <v>5</v>
      </c>
      <c r="T50" s="71">
        <f t="shared" ca="1" si="7"/>
        <v>3</v>
      </c>
      <c r="U50" s="71">
        <f t="shared" si="7"/>
        <v>0</v>
      </c>
      <c r="V50" s="72">
        <f t="shared" si="7"/>
        <v>0</v>
      </c>
      <c r="W50" s="72">
        <f t="shared" ca="1" si="3"/>
        <v>95300</v>
      </c>
      <c r="Y50" s="70">
        <v>3</v>
      </c>
      <c r="Z50" s="71">
        <v>1</v>
      </c>
      <c r="AA50" s="71">
        <v>2</v>
      </c>
      <c r="AB50" s="71">
        <v>5</v>
      </c>
      <c r="AC50" s="72">
        <v>4</v>
      </c>
    </row>
    <row r="51" spans="16:29">
      <c r="P51" s="78">
        <f t="shared" ca="1" si="0"/>
        <v>55</v>
      </c>
      <c r="Q51" s="79">
        <f t="shared" ca="1" si="1"/>
        <v>0.29648369360875271</v>
      </c>
      <c r="R51" s="70">
        <f t="shared" ca="1" si="7"/>
        <v>9</v>
      </c>
      <c r="S51" s="71">
        <f t="shared" ca="1" si="7"/>
        <v>5</v>
      </c>
      <c r="T51" s="71">
        <f t="shared" si="7"/>
        <v>0</v>
      </c>
      <c r="U51" s="71">
        <f t="shared" ca="1" si="7"/>
        <v>3</v>
      </c>
      <c r="V51" s="72">
        <f t="shared" si="7"/>
        <v>0</v>
      </c>
      <c r="W51" s="72">
        <f t="shared" ca="1" si="3"/>
        <v>95030</v>
      </c>
      <c r="Y51" s="70">
        <v>3</v>
      </c>
      <c r="Z51" s="71">
        <v>1</v>
      </c>
      <c r="AA51" s="71">
        <v>4</v>
      </c>
      <c r="AB51" s="71">
        <v>2</v>
      </c>
      <c r="AC51" s="72">
        <v>5</v>
      </c>
    </row>
    <row r="52" spans="16:29">
      <c r="P52" s="78">
        <f t="shared" ca="1" si="0"/>
        <v>17</v>
      </c>
      <c r="Q52" s="79">
        <f t="shared" ca="1" si="1"/>
        <v>0.67056097210082066</v>
      </c>
      <c r="R52" s="70">
        <f t="shared" ca="1" si="7"/>
        <v>9</v>
      </c>
      <c r="S52" s="71">
        <f t="shared" ca="1" si="7"/>
        <v>5</v>
      </c>
      <c r="T52" s="71">
        <f t="shared" si="7"/>
        <v>0</v>
      </c>
      <c r="U52" s="71">
        <f t="shared" si="7"/>
        <v>0</v>
      </c>
      <c r="V52" s="72">
        <f t="shared" ca="1" si="7"/>
        <v>3</v>
      </c>
      <c r="W52" s="72">
        <f t="shared" ca="1" si="3"/>
        <v>95003</v>
      </c>
      <c r="Y52" s="70">
        <v>3</v>
      </c>
      <c r="Z52" s="71">
        <v>1</v>
      </c>
      <c r="AA52" s="71">
        <v>4</v>
      </c>
      <c r="AB52" s="71">
        <v>5</v>
      </c>
      <c r="AC52" s="72">
        <v>2</v>
      </c>
    </row>
    <row r="53" spans="16:29">
      <c r="P53" s="78">
        <f t="shared" ca="1" si="0"/>
        <v>2</v>
      </c>
      <c r="Q53" s="79">
        <f t="shared" ca="1" si="1"/>
        <v>0.99008479332938459</v>
      </c>
      <c r="R53" s="70">
        <f t="shared" ca="1" si="7"/>
        <v>9</v>
      </c>
      <c r="S53" s="71">
        <f t="shared" ca="1" si="7"/>
        <v>5</v>
      </c>
      <c r="T53" s="71">
        <f t="shared" si="7"/>
        <v>0</v>
      </c>
      <c r="U53" s="71">
        <f t="shared" ca="1" si="7"/>
        <v>3</v>
      </c>
      <c r="V53" s="72">
        <f t="shared" si="7"/>
        <v>0</v>
      </c>
      <c r="W53" s="72">
        <f t="shared" ca="1" si="3"/>
        <v>95030</v>
      </c>
      <c r="Y53" s="70">
        <v>3</v>
      </c>
      <c r="Z53" s="71">
        <v>1</v>
      </c>
      <c r="AA53" s="71">
        <v>5</v>
      </c>
      <c r="AB53" s="71">
        <v>2</v>
      </c>
      <c r="AC53" s="72">
        <v>4</v>
      </c>
    </row>
    <row r="54" spans="16:29">
      <c r="P54" s="78">
        <f t="shared" ca="1" si="0"/>
        <v>54</v>
      </c>
      <c r="Q54" s="79">
        <f t="shared" ca="1" si="1"/>
        <v>0.31486360175420092</v>
      </c>
      <c r="R54" s="70">
        <f t="shared" ca="1" si="7"/>
        <v>9</v>
      </c>
      <c r="S54" s="71">
        <f t="shared" ca="1" si="7"/>
        <v>5</v>
      </c>
      <c r="T54" s="71">
        <f t="shared" si="7"/>
        <v>0</v>
      </c>
      <c r="U54" s="71">
        <f t="shared" si="7"/>
        <v>0</v>
      </c>
      <c r="V54" s="72">
        <f t="shared" ca="1" si="7"/>
        <v>3</v>
      </c>
      <c r="W54" s="72">
        <f t="shared" ca="1" si="3"/>
        <v>95003</v>
      </c>
      <c r="Y54" s="73">
        <v>3</v>
      </c>
      <c r="Z54" s="74">
        <v>1</v>
      </c>
      <c r="AA54" s="74">
        <v>5</v>
      </c>
      <c r="AB54" s="74">
        <v>4</v>
      </c>
      <c r="AC54" s="75">
        <v>2</v>
      </c>
    </row>
    <row r="55" spans="16:29">
      <c r="P55" s="78">
        <f t="shared" ca="1" si="0"/>
        <v>9</v>
      </c>
      <c r="Q55" s="79">
        <f t="shared" ca="1" si="1"/>
        <v>0.80773517754651947</v>
      </c>
      <c r="R55" s="70">
        <f t="shared" ca="1" si="7"/>
        <v>9</v>
      </c>
      <c r="S55" s="71">
        <f t="shared" ca="1" si="7"/>
        <v>3</v>
      </c>
      <c r="T55" s="71">
        <f t="shared" ca="1" si="7"/>
        <v>5</v>
      </c>
      <c r="U55" s="71">
        <f t="shared" si="7"/>
        <v>0</v>
      </c>
      <c r="V55" s="72">
        <f t="shared" si="7"/>
        <v>0</v>
      </c>
      <c r="W55" s="72">
        <f t="shared" ca="1" si="3"/>
        <v>93500</v>
      </c>
      <c r="Y55" s="67">
        <v>3</v>
      </c>
      <c r="Z55" s="68">
        <v>2</v>
      </c>
      <c r="AA55" s="68">
        <v>1</v>
      </c>
      <c r="AB55" s="68">
        <v>4</v>
      </c>
      <c r="AC55" s="69">
        <v>5</v>
      </c>
    </row>
    <row r="56" spans="16:29">
      <c r="P56" s="78">
        <f t="shared" ca="1" si="0"/>
        <v>59</v>
      </c>
      <c r="Q56" s="79">
        <f t="shared" ca="1" si="1"/>
        <v>0.21953153982822593</v>
      </c>
      <c r="R56" s="70">
        <f t="shared" ca="1" si="7"/>
        <v>9</v>
      </c>
      <c r="S56" s="71">
        <f t="shared" ca="1" si="7"/>
        <v>3</v>
      </c>
      <c r="T56" s="71">
        <f t="shared" ca="1" si="7"/>
        <v>5</v>
      </c>
      <c r="U56" s="71">
        <f t="shared" si="7"/>
        <v>0</v>
      </c>
      <c r="V56" s="72">
        <f t="shared" si="7"/>
        <v>0</v>
      </c>
      <c r="W56" s="72">
        <f t="shared" ca="1" si="3"/>
        <v>93500</v>
      </c>
      <c r="Y56" s="70">
        <v>3</v>
      </c>
      <c r="Z56" s="71">
        <v>2</v>
      </c>
      <c r="AA56" s="71">
        <v>1</v>
      </c>
      <c r="AB56" s="71">
        <v>5</v>
      </c>
      <c r="AC56" s="72">
        <v>4</v>
      </c>
    </row>
    <row r="57" spans="16:29">
      <c r="P57" s="78">
        <f t="shared" ca="1" si="0"/>
        <v>21</v>
      </c>
      <c r="Q57" s="79">
        <f t="shared" ca="1" si="1"/>
        <v>0.63675057124159073</v>
      </c>
      <c r="R57" s="70">
        <f t="shared" ca="1" si="7"/>
        <v>9</v>
      </c>
      <c r="S57" s="71">
        <f t="shared" ca="1" si="7"/>
        <v>3</v>
      </c>
      <c r="T57" s="71">
        <f t="shared" si="7"/>
        <v>0</v>
      </c>
      <c r="U57" s="71">
        <f t="shared" ca="1" si="7"/>
        <v>5</v>
      </c>
      <c r="V57" s="72">
        <f t="shared" si="7"/>
        <v>0</v>
      </c>
      <c r="W57" s="72">
        <f t="shared" ca="1" si="3"/>
        <v>93050</v>
      </c>
      <c r="Y57" s="70">
        <v>3</v>
      </c>
      <c r="Z57" s="71">
        <v>2</v>
      </c>
      <c r="AA57" s="71">
        <v>4</v>
      </c>
      <c r="AB57" s="71">
        <v>1</v>
      </c>
      <c r="AC57" s="72">
        <v>5</v>
      </c>
    </row>
    <row r="58" spans="16:29">
      <c r="P58" s="78">
        <f t="shared" ca="1" si="0"/>
        <v>66</v>
      </c>
      <c r="Q58" s="79">
        <f t="shared" ca="1" si="1"/>
        <v>9.3591872953567856E-2</v>
      </c>
      <c r="R58" s="70">
        <f t="shared" ca="1" si="7"/>
        <v>9</v>
      </c>
      <c r="S58" s="71">
        <f t="shared" ca="1" si="7"/>
        <v>3</v>
      </c>
      <c r="T58" s="71">
        <f t="shared" si="7"/>
        <v>0</v>
      </c>
      <c r="U58" s="71">
        <f t="shared" si="7"/>
        <v>0</v>
      </c>
      <c r="V58" s="72">
        <f t="shared" ca="1" si="7"/>
        <v>5</v>
      </c>
      <c r="W58" s="72">
        <f t="shared" ca="1" si="3"/>
        <v>93005</v>
      </c>
      <c r="Y58" s="70">
        <v>3</v>
      </c>
      <c r="Z58" s="71">
        <v>2</v>
      </c>
      <c r="AA58" s="71">
        <v>4</v>
      </c>
      <c r="AB58" s="71">
        <v>5</v>
      </c>
      <c r="AC58" s="72">
        <v>1</v>
      </c>
    </row>
    <row r="59" spans="16:29">
      <c r="P59" s="78">
        <f t="shared" ca="1" si="0"/>
        <v>40</v>
      </c>
      <c r="Q59" s="79">
        <f t="shared" ca="1" si="1"/>
        <v>0.47555843216402238</v>
      </c>
      <c r="R59" s="70">
        <f t="shared" ca="1" si="7"/>
        <v>9</v>
      </c>
      <c r="S59" s="71">
        <f t="shared" ca="1" si="7"/>
        <v>3</v>
      </c>
      <c r="T59" s="71">
        <f t="shared" si="7"/>
        <v>0</v>
      </c>
      <c r="U59" s="71">
        <f t="shared" ca="1" si="7"/>
        <v>5</v>
      </c>
      <c r="V59" s="72">
        <f t="shared" si="7"/>
        <v>0</v>
      </c>
      <c r="W59" s="72">
        <f t="shared" ca="1" si="3"/>
        <v>93050</v>
      </c>
      <c r="Y59" s="70">
        <v>3</v>
      </c>
      <c r="Z59" s="71">
        <v>2</v>
      </c>
      <c r="AA59" s="71">
        <v>5</v>
      </c>
      <c r="AB59" s="71">
        <v>1</v>
      </c>
      <c r="AC59" s="72">
        <v>4</v>
      </c>
    </row>
    <row r="60" spans="16:29">
      <c r="P60" s="78">
        <f t="shared" ca="1" si="0"/>
        <v>47</v>
      </c>
      <c r="Q60" s="79">
        <f t="shared" ca="1" si="1"/>
        <v>0.3964911629164859</v>
      </c>
      <c r="R60" s="70">
        <f t="shared" ca="1" si="7"/>
        <v>9</v>
      </c>
      <c r="S60" s="71">
        <f t="shared" ca="1" si="7"/>
        <v>3</v>
      </c>
      <c r="T60" s="71">
        <f t="shared" si="7"/>
        <v>0</v>
      </c>
      <c r="U60" s="71">
        <f t="shared" si="7"/>
        <v>0</v>
      </c>
      <c r="V60" s="72">
        <f t="shared" ca="1" si="7"/>
        <v>5</v>
      </c>
      <c r="W60" s="72">
        <f t="shared" ca="1" si="3"/>
        <v>93005</v>
      </c>
      <c r="Y60" s="73">
        <v>3</v>
      </c>
      <c r="Z60" s="74">
        <v>2</v>
      </c>
      <c r="AA60" s="74">
        <v>5</v>
      </c>
      <c r="AB60" s="74">
        <v>4</v>
      </c>
      <c r="AC60" s="75">
        <v>1</v>
      </c>
    </row>
    <row r="61" spans="16:29">
      <c r="P61" s="78">
        <f t="shared" ca="1" si="0"/>
        <v>33</v>
      </c>
      <c r="Q61" s="79">
        <f t="shared" ca="1" si="1"/>
        <v>0.51589376094587847</v>
      </c>
      <c r="R61" s="70">
        <f t="shared" ca="1" si="7"/>
        <v>9</v>
      </c>
      <c r="S61" s="71">
        <f t="shared" si="7"/>
        <v>0</v>
      </c>
      <c r="T61" s="71">
        <f t="shared" ca="1" si="7"/>
        <v>5</v>
      </c>
      <c r="U61" s="71">
        <f t="shared" ca="1" si="7"/>
        <v>3</v>
      </c>
      <c r="V61" s="72">
        <f t="shared" si="7"/>
        <v>0</v>
      </c>
      <c r="W61" s="72">
        <f t="shared" ca="1" si="3"/>
        <v>90530</v>
      </c>
      <c r="Y61" s="67">
        <v>3</v>
      </c>
      <c r="Z61" s="68">
        <v>4</v>
      </c>
      <c r="AA61" s="68">
        <v>1</v>
      </c>
      <c r="AB61" s="68">
        <v>2</v>
      </c>
      <c r="AC61" s="69">
        <v>5</v>
      </c>
    </row>
    <row r="62" spans="16:29">
      <c r="P62" s="78">
        <f t="shared" ca="1" si="0"/>
        <v>68</v>
      </c>
      <c r="Q62" s="79">
        <f t="shared" ca="1" si="1"/>
        <v>8.870887493836066E-2</v>
      </c>
      <c r="R62" s="70">
        <f t="shared" ca="1" si="7"/>
        <v>9</v>
      </c>
      <c r="S62" s="71">
        <f t="shared" si="7"/>
        <v>0</v>
      </c>
      <c r="T62" s="71">
        <f t="shared" ca="1" si="7"/>
        <v>5</v>
      </c>
      <c r="U62" s="71">
        <f t="shared" si="7"/>
        <v>0</v>
      </c>
      <c r="V62" s="72">
        <f t="shared" ca="1" si="7"/>
        <v>3</v>
      </c>
      <c r="W62" s="72">
        <f t="shared" ca="1" si="3"/>
        <v>90503</v>
      </c>
      <c r="Y62" s="70">
        <v>3</v>
      </c>
      <c r="Z62" s="71">
        <v>4</v>
      </c>
      <c r="AA62" s="71">
        <v>1</v>
      </c>
      <c r="AB62" s="71">
        <v>5</v>
      </c>
      <c r="AC62" s="72">
        <v>2</v>
      </c>
    </row>
    <row r="63" spans="16:29">
      <c r="P63" s="78">
        <f t="shared" ca="1" si="0"/>
        <v>28</v>
      </c>
      <c r="Q63" s="79">
        <f t="shared" ca="1" si="1"/>
        <v>0.58838519729075733</v>
      </c>
      <c r="R63" s="70">
        <f t="shared" ca="1" si="7"/>
        <v>9</v>
      </c>
      <c r="S63" s="71">
        <f t="shared" si="7"/>
        <v>0</v>
      </c>
      <c r="T63" s="71">
        <f t="shared" ca="1" si="7"/>
        <v>3</v>
      </c>
      <c r="U63" s="71">
        <f t="shared" ca="1" si="7"/>
        <v>5</v>
      </c>
      <c r="V63" s="72">
        <f t="shared" si="7"/>
        <v>0</v>
      </c>
      <c r="W63" s="72">
        <f t="shared" ca="1" si="3"/>
        <v>90350</v>
      </c>
      <c r="Y63" s="70">
        <v>3</v>
      </c>
      <c r="Z63" s="71">
        <v>4</v>
      </c>
      <c r="AA63" s="71">
        <v>2</v>
      </c>
      <c r="AB63" s="71">
        <v>1</v>
      </c>
      <c r="AC63" s="72">
        <v>5</v>
      </c>
    </row>
    <row r="64" spans="16:29">
      <c r="P64" s="78">
        <f t="shared" ca="1" si="0"/>
        <v>22</v>
      </c>
      <c r="Q64" s="79">
        <f t="shared" ca="1" si="1"/>
        <v>0.63549639463826757</v>
      </c>
      <c r="R64" s="70">
        <f t="shared" ca="1" si="7"/>
        <v>9</v>
      </c>
      <c r="S64" s="71">
        <f t="shared" si="7"/>
        <v>0</v>
      </c>
      <c r="T64" s="71">
        <f t="shared" ca="1" si="7"/>
        <v>3</v>
      </c>
      <c r="U64" s="71">
        <f t="shared" si="7"/>
        <v>0</v>
      </c>
      <c r="V64" s="72">
        <f t="shared" ca="1" si="7"/>
        <v>5</v>
      </c>
      <c r="W64" s="72">
        <f t="shared" ca="1" si="3"/>
        <v>90305</v>
      </c>
      <c r="Y64" s="70">
        <v>3</v>
      </c>
      <c r="Z64" s="71">
        <v>4</v>
      </c>
      <c r="AA64" s="71">
        <v>2</v>
      </c>
      <c r="AB64" s="71">
        <v>5</v>
      </c>
      <c r="AC64" s="72">
        <v>1</v>
      </c>
    </row>
    <row r="65" spans="16:29">
      <c r="P65" s="78">
        <f t="shared" ca="1" si="0"/>
        <v>39</v>
      </c>
      <c r="Q65" s="79">
        <f t="shared" ca="1" si="1"/>
        <v>0.47851995664345992</v>
      </c>
      <c r="R65" s="70">
        <f t="shared" ca="1" si="7"/>
        <v>9</v>
      </c>
      <c r="S65" s="71">
        <f t="shared" si="7"/>
        <v>0</v>
      </c>
      <c r="T65" s="71">
        <f t="shared" si="7"/>
        <v>0</v>
      </c>
      <c r="U65" s="71">
        <f t="shared" ca="1" si="7"/>
        <v>5</v>
      </c>
      <c r="V65" s="72">
        <f t="shared" ca="1" si="7"/>
        <v>3</v>
      </c>
      <c r="W65" s="72">
        <f t="shared" ca="1" si="3"/>
        <v>90053</v>
      </c>
      <c r="Y65" s="70">
        <v>3</v>
      </c>
      <c r="Z65" s="71">
        <v>4</v>
      </c>
      <c r="AA65" s="71">
        <v>5</v>
      </c>
      <c r="AB65" s="71">
        <v>1</v>
      </c>
      <c r="AC65" s="72">
        <v>2</v>
      </c>
    </row>
    <row r="66" spans="16:29">
      <c r="P66" s="78">
        <f t="shared" ref="P66:P120" ca="1" si="8">IF(Q66&lt;&gt;"",RANK(Q66,$Q$1:$Q$120),"")</f>
        <v>1</v>
      </c>
      <c r="Q66" s="79">
        <f t="shared" ref="Q66:Q120" ca="1" si="9">IF(W66&lt;10000,"",RAND())</f>
        <v>0.99439637840537565</v>
      </c>
      <c r="R66" s="70">
        <f t="shared" ca="1" si="7"/>
        <v>9</v>
      </c>
      <c r="S66" s="71">
        <f t="shared" si="7"/>
        <v>0</v>
      </c>
      <c r="T66" s="71">
        <f t="shared" si="7"/>
        <v>0</v>
      </c>
      <c r="U66" s="71">
        <f t="shared" ca="1" si="7"/>
        <v>3</v>
      </c>
      <c r="V66" s="72">
        <f t="shared" ca="1" si="7"/>
        <v>5</v>
      </c>
      <c r="W66" s="72">
        <f t="shared" ref="W66:W120" ca="1" si="10">R66*10000+S66*1000+T66*100+U66*10+V66</f>
        <v>90035</v>
      </c>
      <c r="Y66" s="73">
        <v>3</v>
      </c>
      <c r="Z66" s="74">
        <v>4</v>
      </c>
      <c r="AA66" s="74">
        <v>5</v>
      </c>
      <c r="AB66" s="74">
        <v>2</v>
      </c>
      <c r="AC66" s="75">
        <v>1</v>
      </c>
    </row>
    <row r="67" spans="16:29">
      <c r="P67" s="78">
        <f t="shared" ca="1" si="8"/>
        <v>34</v>
      </c>
      <c r="Q67" s="79">
        <f t="shared" ca="1" si="9"/>
        <v>0.51099537449478982</v>
      </c>
      <c r="R67" s="70">
        <f t="shared" ca="1" si="7"/>
        <v>9</v>
      </c>
      <c r="S67" s="71">
        <f t="shared" si="7"/>
        <v>0</v>
      </c>
      <c r="T67" s="71">
        <f t="shared" ca="1" si="7"/>
        <v>5</v>
      </c>
      <c r="U67" s="71">
        <f t="shared" ca="1" si="7"/>
        <v>3</v>
      </c>
      <c r="V67" s="72">
        <f t="shared" si="7"/>
        <v>0</v>
      </c>
      <c r="W67" s="72">
        <f t="shared" ca="1" si="10"/>
        <v>90530</v>
      </c>
      <c r="Y67" s="67">
        <v>3</v>
      </c>
      <c r="Z67" s="68">
        <v>5</v>
      </c>
      <c r="AA67" s="68">
        <v>1</v>
      </c>
      <c r="AB67" s="68">
        <v>2</v>
      </c>
      <c r="AC67" s="69">
        <v>4</v>
      </c>
    </row>
    <row r="68" spans="16:29">
      <c r="P68" s="78">
        <f t="shared" ca="1" si="8"/>
        <v>48</v>
      </c>
      <c r="Q68" s="79">
        <f t="shared" ca="1" si="9"/>
        <v>0.3918411520699755</v>
      </c>
      <c r="R68" s="70">
        <f t="shared" ca="1" si="7"/>
        <v>9</v>
      </c>
      <c r="S68" s="71">
        <f t="shared" si="7"/>
        <v>0</v>
      </c>
      <c r="T68" s="71">
        <f t="shared" ca="1" si="7"/>
        <v>5</v>
      </c>
      <c r="U68" s="71">
        <f t="shared" si="7"/>
        <v>0</v>
      </c>
      <c r="V68" s="72">
        <f t="shared" ca="1" si="7"/>
        <v>3</v>
      </c>
      <c r="W68" s="72">
        <f t="shared" ca="1" si="10"/>
        <v>90503</v>
      </c>
      <c r="Y68" s="70">
        <v>3</v>
      </c>
      <c r="Z68" s="71">
        <v>5</v>
      </c>
      <c r="AA68" s="71">
        <v>1</v>
      </c>
      <c r="AB68" s="71">
        <v>4</v>
      </c>
      <c r="AC68" s="72">
        <v>2</v>
      </c>
    </row>
    <row r="69" spans="16:29">
      <c r="P69" s="78">
        <f t="shared" ca="1" si="8"/>
        <v>58</v>
      </c>
      <c r="Q69" s="79">
        <f t="shared" ca="1" si="9"/>
        <v>0.24826019409872391</v>
      </c>
      <c r="R69" s="70">
        <f t="shared" ca="1" si="7"/>
        <v>9</v>
      </c>
      <c r="S69" s="71">
        <f t="shared" si="7"/>
        <v>0</v>
      </c>
      <c r="T69" s="71">
        <f t="shared" ca="1" si="7"/>
        <v>3</v>
      </c>
      <c r="U69" s="71">
        <f t="shared" ca="1" si="7"/>
        <v>5</v>
      </c>
      <c r="V69" s="72">
        <f t="shared" si="7"/>
        <v>0</v>
      </c>
      <c r="W69" s="72">
        <f t="shared" ca="1" si="10"/>
        <v>90350</v>
      </c>
      <c r="Y69" s="70">
        <v>3</v>
      </c>
      <c r="Z69" s="71">
        <v>5</v>
      </c>
      <c r="AA69" s="71">
        <v>2</v>
      </c>
      <c r="AB69" s="71">
        <v>1</v>
      </c>
      <c r="AC69" s="72">
        <v>4</v>
      </c>
    </row>
    <row r="70" spans="16:29">
      <c r="P70" s="78">
        <f t="shared" ca="1" si="8"/>
        <v>6</v>
      </c>
      <c r="Q70" s="79">
        <f t="shared" ca="1" si="9"/>
        <v>0.8420440742145866</v>
      </c>
      <c r="R70" s="70">
        <f t="shared" ca="1" si="7"/>
        <v>9</v>
      </c>
      <c r="S70" s="71">
        <f t="shared" si="7"/>
        <v>0</v>
      </c>
      <c r="T70" s="71">
        <f t="shared" ca="1" si="7"/>
        <v>3</v>
      </c>
      <c r="U70" s="71">
        <f t="shared" si="7"/>
        <v>0</v>
      </c>
      <c r="V70" s="72">
        <f t="shared" ca="1" si="7"/>
        <v>5</v>
      </c>
      <c r="W70" s="72">
        <f t="shared" ca="1" si="10"/>
        <v>90305</v>
      </c>
      <c r="Y70" s="70">
        <v>3</v>
      </c>
      <c r="Z70" s="71">
        <v>5</v>
      </c>
      <c r="AA70" s="71">
        <v>2</v>
      </c>
      <c r="AB70" s="71">
        <v>4</v>
      </c>
      <c r="AC70" s="72">
        <v>1</v>
      </c>
    </row>
    <row r="71" spans="16:29">
      <c r="P71" s="78">
        <f t="shared" ca="1" si="8"/>
        <v>43</v>
      </c>
      <c r="Q71" s="79">
        <f t="shared" ca="1" si="9"/>
        <v>0.44007074526310996</v>
      </c>
      <c r="R71" s="70">
        <f t="shared" ca="1" si="7"/>
        <v>9</v>
      </c>
      <c r="S71" s="71">
        <f t="shared" si="7"/>
        <v>0</v>
      </c>
      <c r="T71" s="71">
        <f t="shared" si="7"/>
        <v>0</v>
      </c>
      <c r="U71" s="71">
        <f t="shared" ca="1" si="7"/>
        <v>5</v>
      </c>
      <c r="V71" s="72">
        <f t="shared" ca="1" si="7"/>
        <v>3</v>
      </c>
      <c r="W71" s="72">
        <f t="shared" ca="1" si="10"/>
        <v>90053</v>
      </c>
      <c r="Y71" s="70">
        <v>3</v>
      </c>
      <c r="Z71" s="71">
        <v>5</v>
      </c>
      <c r="AA71" s="71">
        <v>4</v>
      </c>
      <c r="AB71" s="71">
        <v>1</v>
      </c>
      <c r="AC71" s="72">
        <v>2</v>
      </c>
    </row>
    <row r="72" spans="16:29">
      <c r="P72" s="78">
        <f t="shared" ca="1" si="8"/>
        <v>63</v>
      </c>
      <c r="Q72" s="79">
        <f t="shared" ca="1" si="9"/>
        <v>0.15232700367717533</v>
      </c>
      <c r="R72" s="70">
        <f t="shared" ca="1" si="7"/>
        <v>9</v>
      </c>
      <c r="S72" s="71">
        <f t="shared" si="7"/>
        <v>0</v>
      </c>
      <c r="T72" s="71">
        <f t="shared" si="7"/>
        <v>0</v>
      </c>
      <c r="U72" s="71">
        <f t="shared" ca="1" si="7"/>
        <v>3</v>
      </c>
      <c r="V72" s="72">
        <f t="shared" ca="1" si="7"/>
        <v>5</v>
      </c>
      <c r="W72" s="72">
        <f t="shared" ca="1" si="10"/>
        <v>90035</v>
      </c>
      <c r="Y72" s="73">
        <v>3</v>
      </c>
      <c r="Z72" s="74">
        <v>5</v>
      </c>
      <c r="AA72" s="74">
        <v>4</v>
      </c>
      <c r="AB72" s="74">
        <v>2</v>
      </c>
      <c r="AC72" s="75">
        <v>1</v>
      </c>
    </row>
    <row r="73" spans="16:29">
      <c r="P73" s="78" t="str">
        <f t="shared" ca="1" si="8"/>
        <v/>
      </c>
      <c r="Q73" s="79" t="str">
        <f t="shared" ca="1" si="9"/>
        <v/>
      </c>
      <c r="R73" s="70">
        <f t="shared" si="7"/>
        <v>0</v>
      </c>
      <c r="S73" s="71">
        <f t="shared" ca="1" si="7"/>
        <v>5</v>
      </c>
      <c r="T73" s="71">
        <f t="shared" ca="1" si="7"/>
        <v>3</v>
      </c>
      <c r="U73" s="71">
        <f t="shared" ca="1" si="7"/>
        <v>9</v>
      </c>
      <c r="V73" s="72">
        <f t="shared" si="7"/>
        <v>0</v>
      </c>
      <c r="W73" s="72">
        <f t="shared" ca="1" si="10"/>
        <v>5390</v>
      </c>
      <c r="Y73" s="67">
        <v>4</v>
      </c>
      <c r="Z73" s="68">
        <v>1</v>
      </c>
      <c r="AA73" s="68">
        <v>2</v>
      </c>
      <c r="AB73" s="68">
        <v>3</v>
      </c>
      <c r="AC73" s="69">
        <v>5</v>
      </c>
    </row>
    <row r="74" spans="16:29">
      <c r="P74" s="78" t="str">
        <f t="shared" ca="1" si="8"/>
        <v/>
      </c>
      <c r="Q74" s="79" t="str">
        <f t="shared" ca="1" si="9"/>
        <v/>
      </c>
      <c r="R74" s="70">
        <f t="shared" si="7"/>
        <v>0</v>
      </c>
      <c r="S74" s="71">
        <f t="shared" ca="1" si="7"/>
        <v>5</v>
      </c>
      <c r="T74" s="71">
        <f t="shared" ca="1" si="7"/>
        <v>3</v>
      </c>
      <c r="U74" s="71">
        <f t="shared" si="7"/>
        <v>0</v>
      </c>
      <c r="V74" s="72">
        <f t="shared" ca="1" si="7"/>
        <v>9</v>
      </c>
      <c r="W74" s="72">
        <f t="shared" ca="1" si="10"/>
        <v>5309</v>
      </c>
      <c r="Y74" s="70">
        <v>4</v>
      </c>
      <c r="Z74" s="71">
        <v>1</v>
      </c>
      <c r="AA74" s="71">
        <v>2</v>
      </c>
      <c r="AB74" s="71">
        <v>5</v>
      </c>
      <c r="AC74" s="72">
        <v>3</v>
      </c>
    </row>
    <row r="75" spans="16:29">
      <c r="P75" s="78" t="str">
        <f t="shared" ca="1" si="8"/>
        <v/>
      </c>
      <c r="Q75" s="79" t="str">
        <f t="shared" ca="1" si="9"/>
        <v/>
      </c>
      <c r="R75" s="70">
        <f t="shared" si="7"/>
        <v>0</v>
      </c>
      <c r="S75" s="71">
        <f t="shared" ca="1" si="7"/>
        <v>5</v>
      </c>
      <c r="T75" s="71">
        <f t="shared" ca="1" si="7"/>
        <v>9</v>
      </c>
      <c r="U75" s="71">
        <f t="shared" ca="1" si="7"/>
        <v>3</v>
      </c>
      <c r="V75" s="72">
        <f t="shared" si="7"/>
        <v>0</v>
      </c>
      <c r="W75" s="72">
        <f t="shared" ca="1" si="10"/>
        <v>5930</v>
      </c>
      <c r="Y75" s="70">
        <v>4</v>
      </c>
      <c r="Z75" s="71">
        <v>1</v>
      </c>
      <c r="AA75" s="71">
        <v>3</v>
      </c>
      <c r="AB75" s="71">
        <v>2</v>
      </c>
      <c r="AC75" s="72">
        <v>5</v>
      </c>
    </row>
    <row r="76" spans="16:29">
      <c r="P76" s="78" t="str">
        <f t="shared" ca="1" si="8"/>
        <v/>
      </c>
      <c r="Q76" s="79" t="str">
        <f t="shared" ca="1" si="9"/>
        <v/>
      </c>
      <c r="R76" s="70">
        <f t="shared" si="7"/>
        <v>0</v>
      </c>
      <c r="S76" s="71">
        <f t="shared" ca="1" si="7"/>
        <v>5</v>
      </c>
      <c r="T76" s="71">
        <f t="shared" ca="1" si="7"/>
        <v>9</v>
      </c>
      <c r="U76" s="71">
        <f t="shared" si="7"/>
        <v>0</v>
      </c>
      <c r="V76" s="72">
        <f t="shared" ca="1" si="7"/>
        <v>3</v>
      </c>
      <c r="W76" s="72">
        <f t="shared" ca="1" si="10"/>
        <v>5903</v>
      </c>
      <c r="Y76" s="70">
        <v>4</v>
      </c>
      <c r="Z76" s="71">
        <v>1</v>
      </c>
      <c r="AA76" s="71">
        <v>3</v>
      </c>
      <c r="AB76" s="71">
        <v>5</v>
      </c>
      <c r="AC76" s="72">
        <v>2</v>
      </c>
    </row>
    <row r="77" spans="16:29">
      <c r="P77" s="78" t="str">
        <f t="shared" ca="1" si="8"/>
        <v/>
      </c>
      <c r="Q77" s="79" t="str">
        <f t="shared" ca="1" si="9"/>
        <v/>
      </c>
      <c r="R77" s="70">
        <f t="shared" si="7"/>
        <v>0</v>
      </c>
      <c r="S77" s="71">
        <f t="shared" ca="1" si="7"/>
        <v>5</v>
      </c>
      <c r="T77" s="71">
        <f t="shared" si="7"/>
        <v>0</v>
      </c>
      <c r="U77" s="71">
        <f t="shared" ca="1" si="7"/>
        <v>3</v>
      </c>
      <c r="V77" s="72">
        <f t="shared" ca="1" si="7"/>
        <v>9</v>
      </c>
      <c r="W77" s="72">
        <f t="shared" ca="1" si="10"/>
        <v>5039</v>
      </c>
      <c r="Y77" s="70">
        <v>4</v>
      </c>
      <c r="Z77" s="71">
        <v>1</v>
      </c>
      <c r="AA77" s="71">
        <v>5</v>
      </c>
      <c r="AB77" s="71">
        <v>2</v>
      </c>
      <c r="AC77" s="72">
        <v>3</v>
      </c>
    </row>
    <row r="78" spans="16:29">
      <c r="P78" s="78" t="str">
        <f t="shared" ca="1" si="8"/>
        <v/>
      </c>
      <c r="Q78" s="79" t="str">
        <f t="shared" ca="1" si="9"/>
        <v/>
      </c>
      <c r="R78" s="70">
        <f t="shared" si="7"/>
        <v>0</v>
      </c>
      <c r="S78" s="71">
        <f t="shared" ca="1" si="7"/>
        <v>5</v>
      </c>
      <c r="T78" s="71">
        <f t="shared" si="7"/>
        <v>0</v>
      </c>
      <c r="U78" s="71">
        <f t="shared" ca="1" si="7"/>
        <v>9</v>
      </c>
      <c r="V78" s="72">
        <f t="shared" ca="1" si="7"/>
        <v>3</v>
      </c>
      <c r="W78" s="72">
        <f t="shared" ca="1" si="10"/>
        <v>5093</v>
      </c>
      <c r="Y78" s="73">
        <v>4</v>
      </c>
      <c r="Z78" s="74">
        <v>1</v>
      </c>
      <c r="AA78" s="74">
        <v>5</v>
      </c>
      <c r="AB78" s="74">
        <v>3</v>
      </c>
      <c r="AC78" s="75">
        <v>2</v>
      </c>
    </row>
    <row r="79" spans="16:29">
      <c r="P79" s="78" t="str">
        <f t="shared" ca="1" si="8"/>
        <v/>
      </c>
      <c r="Q79" s="79" t="str">
        <f t="shared" ca="1" si="9"/>
        <v/>
      </c>
      <c r="R79" s="70">
        <f t="shared" si="7"/>
        <v>0</v>
      </c>
      <c r="S79" s="71">
        <f t="shared" ca="1" si="7"/>
        <v>3</v>
      </c>
      <c r="T79" s="71">
        <f t="shared" ca="1" si="7"/>
        <v>5</v>
      </c>
      <c r="U79" s="71">
        <f t="shared" ca="1" si="7"/>
        <v>9</v>
      </c>
      <c r="V79" s="72">
        <f t="shared" si="7"/>
        <v>0</v>
      </c>
      <c r="W79" s="72">
        <f t="shared" ca="1" si="10"/>
        <v>3590</v>
      </c>
      <c r="Y79" s="67">
        <v>4</v>
      </c>
      <c r="Z79" s="68">
        <v>2</v>
      </c>
      <c r="AA79" s="68">
        <v>1</v>
      </c>
      <c r="AB79" s="68">
        <v>3</v>
      </c>
      <c r="AC79" s="69">
        <v>5</v>
      </c>
    </row>
    <row r="80" spans="16:29">
      <c r="P80" s="78" t="str">
        <f t="shared" ca="1" si="8"/>
        <v/>
      </c>
      <c r="Q80" s="79" t="str">
        <f t="shared" ca="1" si="9"/>
        <v/>
      </c>
      <c r="R80" s="70">
        <f t="shared" si="7"/>
        <v>0</v>
      </c>
      <c r="S80" s="71">
        <f t="shared" ca="1" si="7"/>
        <v>3</v>
      </c>
      <c r="T80" s="71">
        <f t="shared" ca="1" si="7"/>
        <v>5</v>
      </c>
      <c r="U80" s="71">
        <f t="shared" si="7"/>
        <v>0</v>
      </c>
      <c r="V80" s="72">
        <f t="shared" ca="1" si="7"/>
        <v>9</v>
      </c>
      <c r="W80" s="72">
        <f t="shared" ca="1" si="10"/>
        <v>3509</v>
      </c>
      <c r="Y80" s="70">
        <v>4</v>
      </c>
      <c r="Z80" s="71">
        <v>2</v>
      </c>
      <c r="AA80" s="71">
        <v>1</v>
      </c>
      <c r="AB80" s="71">
        <v>5</v>
      </c>
      <c r="AC80" s="72">
        <v>3</v>
      </c>
    </row>
    <row r="81" spans="16:29">
      <c r="P81" s="78" t="str">
        <f t="shared" ca="1" si="8"/>
        <v/>
      </c>
      <c r="Q81" s="79" t="str">
        <f t="shared" ca="1" si="9"/>
        <v/>
      </c>
      <c r="R81" s="70">
        <f t="shared" si="7"/>
        <v>0</v>
      </c>
      <c r="S81" s="71">
        <f t="shared" ca="1" si="7"/>
        <v>3</v>
      </c>
      <c r="T81" s="71">
        <f t="shared" ca="1" si="7"/>
        <v>9</v>
      </c>
      <c r="U81" s="71">
        <f t="shared" ca="1" si="7"/>
        <v>5</v>
      </c>
      <c r="V81" s="72">
        <f t="shared" si="7"/>
        <v>0</v>
      </c>
      <c r="W81" s="72">
        <f t="shared" ca="1" si="10"/>
        <v>3950</v>
      </c>
      <c r="Y81" s="70">
        <v>4</v>
      </c>
      <c r="Z81" s="71">
        <v>2</v>
      </c>
      <c r="AA81" s="71">
        <v>3</v>
      </c>
      <c r="AB81" s="71">
        <v>1</v>
      </c>
      <c r="AC81" s="72">
        <v>5</v>
      </c>
    </row>
    <row r="82" spans="16:29">
      <c r="P82" s="78" t="str">
        <f t="shared" ca="1" si="8"/>
        <v/>
      </c>
      <c r="Q82" s="79" t="str">
        <f t="shared" ca="1" si="9"/>
        <v/>
      </c>
      <c r="R82" s="70">
        <f t="shared" si="7"/>
        <v>0</v>
      </c>
      <c r="S82" s="71">
        <f t="shared" ca="1" si="7"/>
        <v>3</v>
      </c>
      <c r="T82" s="71">
        <f t="shared" ca="1" si="7"/>
        <v>9</v>
      </c>
      <c r="U82" s="71">
        <f t="shared" si="7"/>
        <v>0</v>
      </c>
      <c r="V82" s="72">
        <f t="shared" ca="1" si="7"/>
        <v>5</v>
      </c>
      <c r="W82" s="72">
        <f t="shared" ca="1" si="10"/>
        <v>3905</v>
      </c>
      <c r="Y82" s="70">
        <v>4</v>
      </c>
      <c r="Z82" s="71">
        <v>2</v>
      </c>
      <c r="AA82" s="71">
        <v>3</v>
      </c>
      <c r="AB82" s="71">
        <v>5</v>
      </c>
      <c r="AC82" s="72">
        <v>1</v>
      </c>
    </row>
    <row r="83" spans="16:29">
      <c r="P83" s="78" t="str">
        <f t="shared" ca="1" si="8"/>
        <v/>
      </c>
      <c r="Q83" s="79" t="str">
        <f t="shared" ca="1" si="9"/>
        <v/>
      </c>
      <c r="R83" s="70">
        <f t="shared" si="7"/>
        <v>0</v>
      </c>
      <c r="S83" s="71">
        <f t="shared" ca="1" si="7"/>
        <v>3</v>
      </c>
      <c r="T83" s="71">
        <f t="shared" si="7"/>
        <v>0</v>
      </c>
      <c r="U83" s="71">
        <f t="shared" ca="1" si="7"/>
        <v>5</v>
      </c>
      <c r="V83" s="72">
        <f t="shared" ca="1" si="7"/>
        <v>9</v>
      </c>
      <c r="W83" s="72">
        <f t="shared" ca="1" si="10"/>
        <v>3059</v>
      </c>
      <c r="Y83" s="70">
        <v>4</v>
      </c>
      <c r="Z83" s="71">
        <v>2</v>
      </c>
      <c r="AA83" s="71">
        <v>5</v>
      </c>
      <c r="AB83" s="71">
        <v>1</v>
      </c>
      <c r="AC83" s="72">
        <v>3</v>
      </c>
    </row>
    <row r="84" spans="16:29">
      <c r="P84" s="78" t="str">
        <f t="shared" ca="1" si="8"/>
        <v/>
      </c>
      <c r="Q84" s="79" t="str">
        <f t="shared" ca="1" si="9"/>
        <v/>
      </c>
      <c r="R84" s="70">
        <f t="shared" si="7"/>
        <v>0</v>
      </c>
      <c r="S84" s="71">
        <f t="shared" ca="1" si="7"/>
        <v>3</v>
      </c>
      <c r="T84" s="71">
        <f t="shared" si="7"/>
        <v>0</v>
      </c>
      <c r="U84" s="71">
        <f t="shared" ca="1" si="7"/>
        <v>9</v>
      </c>
      <c r="V84" s="72">
        <f t="shared" ca="1" si="7"/>
        <v>5</v>
      </c>
      <c r="W84" s="72">
        <f t="shared" ca="1" si="10"/>
        <v>3095</v>
      </c>
      <c r="Y84" s="73">
        <v>4</v>
      </c>
      <c r="Z84" s="74">
        <v>2</v>
      </c>
      <c r="AA84" s="74">
        <v>5</v>
      </c>
      <c r="AB84" s="74">
        <v>3</v>
      </c>
      <c r="AC84" s="75">
        <v>1</v>
      </c>
    </row>
    <row r="85" spans="16:29">
      <c r="P85" s="78" t="str">
        <f t="shared" ca="1" si="8"/>
        <v/>
      </c>
      <c r="Q85" s="79" t="str">
        <f t="shared" ca="1" si="9"/>
        <v/>
      </c>
      <c r="R85" s="70">
        <f t="shared" si="7"/>
        <v>0</v>
      </c>
      <c r="S85" s="71">
        <f t="shared" ca="1" si="7"/>
        <v>9</v>
      </c>
      <c r="T85" s="71">
        <f t="shared" ca="1" si="7"/>
        <v>5</v>
      </c>
      <c r="U85" s="71">
        <f t="shared" ca="1" si="7"/>
        <v>3</v>
      </c>
      <c r="V85" s="72">
        <f t="shared" si="7"/>
        <v>0</v>
      </c>
      <c r="W85" s="72">
        <f t="shared" ca="1" si="10"/>
        <v>9530</v>
      </c>
      <c r="Y85" s="67">
        <v>4</v>
      </c>
      <c r="Z85" s="68">
        <v>3</v>
      </c>
      <c r="AA85" s="68">
        <v>1</v>
      </c>
      <c r="AB85" s="68">
        <v>2</v>
      </c>
      <c r="AC85" s="69">
        <v>5</v>
      </c>
    </row>
    <row r="86" spans="16:29">
      <c r="P86" s="78" t="str">
        <f t="shared" ca="1" si="8"/>
        <v/>
      </c>
      <c r="Q86" s="79" t="str">
        <f t="shared" ca="1" si="9"/>
        <v/>
      </c>
      <c r="R86" s="70">
        <f t="shared" ref="R86:V120" si="11">VLOOKUP(Y86,$AE$13:$AF$17,2,FALSE)</f>
        <v>0</v>
      </c>
      <c r="S86" s="71">
        <f t="shared" ca="1" si="11"/>
        <v>9</v>
      </c>
      <c r="T86" s="71">
        <f t="shared" ca="1" si="11"/>
        <v>5</v>
      </c>
      <c r="U86" s="71">
        <f t="shared" si="11"/>
        <v>0</v>
      </c>
      <c r="V86" s="72">
        <f t="shared" ca="1" si="11"/>
        <v>3</v>
      </c>
      <c r="W86" s="72">
        <f t="shared" ca="1" si="10"/>
        <v>9503</v>
      </c>
      <c r="Y86" s="70">
        <v>4</v>
      </c>
      <c r="Z86" s="71">
        <v>3</v>
      </c>
      <c r="AA86" s="71">
        <v>1</v>
      </c>
      <c r="AB86" s="71">
        <v>5</v>
      </c>
      <c r="AC86" s="72">
        <v>2</v>
      </c>
    </row>
    <row r="87" spans="16:29">
      <c r="P87" s="78" t="str">
        <f t="shared" ca="1" si="8"/>
        <v/>
      </c>
      <c r="Q87" s="79" t="str">
        <f t="shared" ca="1" si="9"/>
        <v/>
      </c>
      <c r="R87" s="70">
        <f t="shared" si="11"/>
        <v>0</v>
      </c>
      <c r="S87" s="71">
        <f t="shared" ca="1" si="11"/>
        <v>9</v>
      </c>
      <c r="T87" s="71">
        <f t="shared" ca="1" si="11"/>
        <v>3</v>
      </c>
      <c r="U87" s="71">
        <f t="shared" ca="1" si="11"/>
        <v>5</v>
      </c>
      <c r="V87" s="72">
        <f t="shared" si="11"/>
        <v>0</v>
      </c>
      <c r="W87" s="72">
        <f t="shared" ca="1" si="10"/>
        <v>9350</v>
      </c>
      <c r="Y87" s="70">
        <v>4</v>
      </c>
      <c r="Z87" s="71">
        <v>3</v>
      </c>
      <c r="AA87" s="71">
        <v>2</v>
      </c>
      <c r="AB87" s="71">
        <v>1</v>
      </c>
      <c r="AC87" s="72">
        <v>5</v>
      </c>
    </row>
    <row r="88" spans="16:29">
      <c r="P88" s="78" t="str">
        <f t="shared" ca="1" si="8"/>
        <v/>
      </c>
      <c r="Q88" s="79" t="str">
        <f t="shared" ca="1" si="9"/>
        <v/>
      </c>
      <c r="R88" s="70">
        <f t="shared" si="11"/>
        <v>0</v>
      </c>
      <c r="S88" s="71">
        <f t="shared" ca="1" si="11"/>
        <v>9</v>
      </c>
      <c r="T88" s="71">
        <f t="shared" ca="1" si="11"/>
        <v>3</v>
      </c>
      <c r="U88" s="71">
        <f t="shared" si="11"/>
        <v>0</v>
      </c>
      <c r="V88" s="72">
        <f t="shared" ca="1" si="11"/>
        <v>5</v>
      </c>
      <c r="W88" s="72">
        <f t="shared" ca="1" si="10"/>
        <v>9305</v>
      </c>
      <c r="Y88" s="70">
        <v>4</v>
      </c>
      <c r="Z88" s="71">
        <v>3</v>
      </c>
      <c r="AA88" s="71">
        <v>2</v>
      </c>
      <c r="AB88" s="71">
        <v>5</v>
      </c>
      <c r="AC88" s="72">
        <v>1</v>
      </c>
    </row>
    <row r="89" spans="16:29">
      <c r="P89" s="78" t="str">
        <f t="shared" ca="1" si="8"/>
        <v/>
      </c>
      <c r="Q89" s="79" t="str">
        <f t="shared" ca="1" si="9"/>
        <v/>
      </c>
      <c r="R89" s="70">
        <f t="shared" si="11"/>
        <v>0</v>
      </c>
      <c r="S89" s="71">
        <f t="shared" ca="1" si="11"/>
        <v>9</v>
      </c>
      <c r="T89" s="71">
        <f t="shared" si="11"/>
        <v>0</v>
      </c>
      <c r="U89" s="71">
        <f t="shared" ca="1" si="11"/>
        <v>5</v>
      </c>
      <c r="V89" s="72">
        <f t="shared" ca="1" si="11"/>
        <v>3</v>
      </c>
      <c r="W89" s="72">
        <f t="shared" ca="1" si="10"/>
        <v>9053</v>
      </c>
      <c r="Y89" s="70">
        <v>4</v>
      </c>
      <c r="Z89" s="71">
        <v>3</v>
      </c>
      <c r="AA89" s="71">
        <v>5</v>
      </c>
      <c r="AB89" s="71">
        <v>1</v>
      </c>
      <c r="AC89" s="72">
        <v>2</v>
      </c>
    </row>
    <row r="90" spans="16:29">
      <c r="P90" s="78" t="str">
        <f t="shared" ca="1" si="8"/>
        <v/>
      </c>
      <c r="Q90" s="79" t="str">
        <f t="shared" ca="1" si="9"/>
        <v/>
      </c>
      <c r="R90" s="70">
        <f t="shared" si="11"/>
        <v>0</v>
      </c>
      <c r="S90" s="71">
        <f t="shared" ca="1" si="11"/>
        <v>9</v>
      </c>
      <c r="T90" s="71">
        <f t="shared" si="11"/>
        <v>0</v>
      </c>
      <c r="U90" s="71">
        <f t="shared" ca="1" si="11"/>
        <v>3</v>
      </c>
      <c r="V90" s="72">
        <f t="shared" ca="1" si="11"/>
        <v>5</v>
      </c>
      <c r="W90" s="72">
        <f t="shared" ca="1" si="10"/>
        <v>9035</v>
      </c>
      <c r="Y90" s="73">
        <v>4</v>
      </c>
      <c r="Z90" s="74">
        <v>3</v>
      </c>
      <c r="AA90" s="74">
        <v>5</v>
      </c>
      <c r="AB90" s="74">
        <v>2</v>
      </c>
      <c r="AC90" s="75">
        <v>1</v>
      </c>
    </row>
    <row r="91" spans="16:29">
      <c r="P91" s="78" t="str">
        <f t="shared" ca="1" si="8"/>
        <v/>
      </c>
      <c r="Q91" s="79" t="str">
        <f t="shared" ca="1" si="9"/>
        <v/>
      </c>
      <c r="R91" s="70">
        <f t="shared" si="11"/>
        <v>0</v>
      </c>
      <c r="S91" s="71">
        <f t="shared" si="11"/>
        <v>0</v>
      </c>
      <c r="T91" s="71">
        <f t="shared" ca="1" si="11"/>
        <v>5</v>
      </c>
      <c r="U91" s="71">
        <f t="shared" ca="1" si="11"/>
        <v>3</v>
      </c>
      <c r="V91" s="72">
        <f t="shared" ca="1" si="11"/>
        <v>9</v>
      </c>
      <c r="W91" s="72">
        <f t="shared" ca="1" si="10"/>
        <v>539</v>
      </c>
      <c r="Y91" s="67">
        <v>4</v>
      </c>
      <c r="Z91" s="68">
        <v>5</v>
      </c>
      <c r="AA91" s="68">
        <v>1</v>
      </c>
      <c r="AB91" s="68">
        <v>2</v>
      </c>
      <c r="AC91" s="69">
        <v>3</v>
      </c>
    </row>
    <row r="92" spans="16:29">
      <c r="P92" s="78" t="str">
        <f t="shared" ca="1" si="8"/>
        <v/>
      </c>
      <c r="Q92" s="79" t="str">
        <f t="shared" ca="1" si="9"/>
        <v/>
      </c>
      <c r="R92" s="70">
        <f t="shared" si="11"/>
        <v>0</v>
      </c>
      <c r="S92" s="71">
        <f t="shared" si="11"/>
        <v>0</v>
      </c>
      <c r="T92" s="71">
        <f t="shared" ca="1" si="11"/>
        <v>5</v>
      </c>
      <c r="U92" s="71">
        <f t="shared" ca="1" si="11"/>
        <v>9</v>
      </c>
      <c r="V92" s="72">
        <f t="shared" ca="1" si="11"/>
        <v>3</v>
      </c>
      <c r="W92" s="72">
        <f t="shared" ca="1" si="10"/>
        <v>593</v>
      </c>
      <c r="Y92" s="70">
        <v>4</v>
      </c>
      <c r="Z92" s="71">
        <v>5</v>
      </c>
      <c r="AA92" s="71">
        <v>1</v>
      </c>
      <c r="AB92" s="71">
        <v>3</v>
      </c>
      <c r="AC92" s="72">
        <v>2</v>
      </c>
    </row>
    <row r="93" spans="16:29">
      <c r="P93" s="78" t="str">
        <f t="shared" ca="1" si="8"/>
        <v/>
      </c>
      <c r="Q93" s="79" t="str">
        <f t="shared" ca="1" si="9"/>
        <v/>
      </c>
      <c r="R93" s="70">
        <f t="shared" si="11"/>
        <v>0</v>
      </c>
      <c r="S93" s="71">
        <f t="shared" si="11"/>
        <v>0</v>
      </c>
      <c r="T93" s="71">
        <f t="shared" ca="1" si="11"/>
        <v>3</v>
      </c>
      <c r="U93" s="71">
        <f t="shared" ca="1" si="11"/>
        <v>5</v>
      </c>
      <c r="V93" s="72">
        <f t="shared" ca="1" si="11"/>
        <v>9</v>
      </c>
      <c r="W93" s="72">
        <f t="shared" ca="1" si="10"/>
        <v>359</v>
      </c>
      <c r="Y93" s="70">
        <v>4</v>
      </c>
      <c r="Z93" s="71">
        <v>5</v>
      </c>
      <c r="AA93" s="71">
        <v>2</v>
      </c>
      <c r="AB93" s="71">
        <v>1</v>
      </c>
      <c r="AC93" s="72">
        <v>3</v>
      </c>
    </row>
    <row r="94" spans="16:29">
      <c r="P94" s="78" t="str">
        <f t="shared" ca="1" si="8"/>
        <v/>
      </c>
      <c r="Q94" s="79" t="str">
        <f t="shared" ca="1" si="9"/>
        <v/>
      </c>
      <c r="R94" s="70">
        <f t="shared" si="11"/>
        <v>0</v>
      </c>
      <c r="S94" s="71">
        <f t="shared" si="11"/>
        <v>0</v>
      </c>
      <c r="T94" s="71">
        <f t="shared" ca="1" si="11"/>
        <v>3</v>
      </c>
      <c r="U94" s="71">
        <f t="shared" ca="1" si="11"/>
        <v>9</v>
      </c>
      <c r="V94" s="72">
        <f t="shared" ca="1" si="11"/>
        <v>5</v>
      </c>
      <c r="W94" s="72">
        <f t="shared" ca="1" si="10"/>
        <v>395</v>
      </c>
      <c r="Y94" s="70">
        <v>4</v>
      </c>
      <c r="Z94" s="71">
        <v>5</v>
      </c>
      <c r="AA94" s="71">
        <v>2</v>
      </c>
      <c r="AB94" s="71">
        <v>3</v>
      </c>
      <c r="AC94" s="72">
        <v>1</v>
      </c>
    </row>
    <row r="95" spans="16:29">
      <c r="P95" s="78" t="str">
        <f t="shared" ca="1" si="8"/>
        <v/>
      </c>
      <c r="Q95" s="79" t="str">
        <f t="shared" ca="1" si="9"/>
        <v/>
      </c>
      <c r="R95" s="70">
        <f t="shared" si="11"/>
        <v>0</v>
      </c>
      <c r="S95" s="71">
        <f t="shared" si="11"/>
        <v>0</v>
      </c>
      <c r="T95" s="71">
        <f t="shared" ca="1" si="11"/>
        <v>9</v>
      </c>
      <c r="U95" s="71">
        <f t="shared" ca="1" si="11"/>
        <v>5</v>
      </c>
      <c r="V95" s="72">
        <f t="shared" ca="1" si="11"/>
        <v>3</v>
      </c>
      <c r="W95" s="72">
        <f t="shared" ca="1" si="10"/>
        <v>953</v>
      </c>
      <c r="Y95" s="70">
        <v>4</v>
      </c>
      <c r="Z95" s="71">
        <v>5</v>
      </c>
      <c r="AA95" s="71">
        <v>3</v>
      </c>
      <c r="AB95" s="71">
        <v>1</v>
      </c>
      <c r="AC95" s="72">
        <v>2</v>
      </c>
    </row>
    <row r="96" spans="16:29">
      <c r="P96" s="78" t="str">
        <f t="shared" ca="1" si="8"/>
        <v/>
      </c>
      <c r="Q96" s="79" t="str">
        <f t="shared" ca="1" si="9"/>
        <v/>
      </c>
      <c r="R96" s="70">
        <f t="shared" si="11"/>
        <v>0</v>
      </c>
      <c r="S96" s="71">
        <f t="shared" si="11"/>
        <v>0</v>
      </c>
      <c r="T96" s="71">
        <f t="shared" ca="1" si="11"/>
        <v>9</v>
      </c>
      <c r="U96" s="71">
        <f t="shared" ca="1" si="11"/>
        <v>3</v>
      </c>
      <c r="V96" s="72">
        <f t="shared" ca="1" si="11"/>
        <v>5</v>
      </c>
      <c r="W96" s="72">
        <f t="shared" ca="1" si="10"/>
        <v>935</v>
      </c>
      <c r="Y96" s="73">
        <v>4</v>
      </c>
      <c r="Z96" s="74">
        <v>5</v>
      </c>
      <c r="AA96" s="74">
        <v>3</v>
      </c>
      <c r="AB96" s="74">
        <v>2</v>
      </c>
      <c r="AC96" s="75">
        <v>1</v>
      </c>
    </row>
    <row r="97" spans="16:29">
      <c r="P97" s="78" t="str">
        <f t="shared" ca="1" si="8"/>
        <v/>
      </c>
      <c r="Q97" s="79" t="str">
        <f t="shared" ca="1" si="9"/>
        <v/>
      </c>
      <c r="R97" s="70">
        <f t="shared" si="11"/>
        <v>0</v>
      </c>
      <c r="S97" s="71">
        <f t="shared" ca="1" si="11"/>
        <v>5</v>
      </c>
      <c r="T97" s="71">
        <f t="shared" ca="1" si="11"/>
        <v>3</v>
      </c>
      <c r="U97" s="71">
        <f t="shared" ca="1" si="11"/>
        <v>9</v>
      </c>
      <c r="V97" s="72">
        <f t="shared" si="11"/>
        <v>0</v>
      </c>
      <c r="W97" s="72">
        <f t="shared" ca="1" si="10"/>
        <v>5390</v>
      </c>
      <c r="Y97" s="67">
        <v>5</v>
      </c>
      <c r="Z97" s="68">
        <v>1</v>
      </c>
      <c r="AA97" s="68">
        <v>2</v>
      </c>
      <c r="AB97" s="68">
        <v>3</v>
      </c>
      <c r="AC97" s="69">
        <v>4</v>
      </c>
    </row>
    <row r="98" spans="16:29">
      <c r="P98" s="78" t="str">
        <f t="shared" ca="1" si="8"/>
        <v/>
      </c>
      <c r="Q98" s="79" t="str">
        <f t="shared" ca="1" si="9"/>
        <v/>
      </c>
      <c r="R98" s="70">
        <f t="shared" si="11"/>
        <v>0</v>
      </c>
      <c r="S98" s="71">
        <f t="shared" ca="1" si="11"/>
        <v>5</v>
      </c>
      <c r="T98" s="71">
        <f t="shared" ca="1" si="11"/>
        <v>3</v>
      </c>
      <c r="U98" s="71">
        <f t="shared" si="11"/>
        <v>0</v>
      </c>
      <c r="V98" s="72">
        <f t="shared" ca="1" si="11"/>
        <v>9</v>
      </c>
      <c r="W98" s="72">
        <f t="shared" ca="1" si="10"/>
        <v>5309</v>
      </c>
      <c r="Y98" s="70">
        <v>5</v>
      </c>
      <c r="Z98" s="71">
        <v>1</v>
      </c>
      <c r="AA98" s="71">
        <v>2</v>
      </c>
      <c r="AB98" s="71">
        <v>4</v>
      </c>
      <c r="AC98" s="72">
        <v>3</v>
      </c>
    </row>
    <row r="99" spans="16:29">
      <c r="P99" s="78" t="str">
        <f t="shared" ca="1" si="8"/>
        <v/>
      </c>
      <c r="Q99" s="79" t="str">
        <f t="shared" ca="1" si="9"/>
        <v/>
      </c>
      <c r="R99" s="70">
        <f t="shared" si="11"/>
        <v>0</v>
      </c>
      <c r="S99" s="71">
        <f t="shared" ca="1" si="11"/>
        <v>5</v>
      </c>
      <c r="T99" s="71">
        <f t="shared" ca="1" si="11"/>
        <v>9</v>
      </c>
      <c r="U99" s="71">
        <f t="shared" ca="1" si="11"/>
        <v>3</v>
      </c>
      <c r="V99" s="72">
        <f t="shared" si="11"/>
        <v>0</v>
      </c>
      <c r="W99" s="72">
        <f t="shared" ca="1" si="10"/>
        <v>5930</v>
      </c>
      <c r="Y99" s="70">
        <v>5</v>
      </c>
      <c r="Z99" s="71">
        <v>1</v>
      </c>
      <c r="AA99" s="71">
        <v>3</v>
      </c>
      <c r="AB99" s="71">
        <v>2</v>
      </c>
      <c r="AC99" s="72">
        <v>4</v>
      </c>
    </row>
    <row r="100" spans="16:29">
      <c r="P100" s="78" t="str">
        <f t="shared" ca="1" si="8"/>
        <v/>
      </c>
      <c r="Q100" s="79" t="str">
        <f t="shared" ca="1" si="9"/>
        <v/>
      </c>
      <c r="R100" s="70">
        <f t="shared" si="11"/>
        <v>0</v>
      </c>
      <c r="S100" s="71">
        <f t="shared" ca="1" si="11"/>
        <v>5</v>
      </c>
      <c r="T100" s="71">
        <f t="shared" ca="1" si="11"/>
        <v>9</v>
      </c>
      <c r="U100" s="71">
        <f t="shared" si="11"/>
        <v>0</v>
      </c>
      <c r="V100" s="72">
        <f t="shared" ca="1" si="11"/>
        <v>3</v>
      </c>
      <c r="W100" s="72">
        <f t="shared" ca="1" si="10"/>
        <v>5903</v>
      </c>
      <c r="Y100" s="70">
        <v>5</v>
      </c>
      <c r="Z100" s="71">
        <v>1</v>
      </c>
      <c r="AA100" s="71">
        <v>3</v>
      </c>
      <c r="AB100" s="71">
        <v>4</v>
      </c>
      <c r="AC100" s="72">
        <v>2</v>
      </c>
    </row>
    <row r="101" spans="16:29">
      <c r="P101" s="78" t="str">
        <f t="shared" ca="1" si="8"/>
        <v/>
      </c>
      <c r="Q101" s="79" t="str">
        <f t="shared" ca="1" si="9"/>
        <v/>
      </c>
      <c r="R101" s="70">
        <f t="shared" si="11"/>
        <v>0</v>
      </c>
      <c r="S101" s="71">
        <f t="shared" ca="1" si="11"/>
        <v>5</v>
      </c>
      <c r="T101" s="71">
        <f t="shared" si="11"/>
        <v>0</v>
      </c>
      <c r="U101" s="71">
        <f t="shared" ca="1" si="11"/>
        <v>3</v>
      </c>
      <c r="V101" s="72">
        <f t="shared" ca="1" si="11"/>
        <v>9</v>
      </c>
      <c r="W101" s="72">
        <f t="shared" ca="1" si="10"/>
        <v>5039</v>
      </c>
      <c r="Y101" s="70">
        <v>5</v>
      </c>
      <c r="Z101" s="71">
        <v>1</v>
      </c>
      <c r="AA101" s="71">
        <v>4</v>
      </c>
      <c r="AB101" s="71">
        <v>2</v>
      </c>
      <c r="AC101" s="72">
        <v>3</v>
      </c>
    </row>
    <row r="102" spans="16:29">
      <c r="P102" s="78" t="str">
        <f t="shared" ca="1" si="8"/>
        <v/>
      </c>
      <c r="Q102" s="79" t="str">
        <f t="shared" ca="1" si="9"/>
        <v/>
      </c>
      <c r="R102" s="70">
        <f t="shared" si="11"/>
        <v>0</v>
      </c>
      <c r="S102" s="71">
        <f t="shared" ca="1" si="11"/>
        <v>5</v>
      </c>
      <c r="T102" s="71">
        <f t="shared" si="11"/>
        <v>0</v>
      </c>
      <c r="U102" s="71">
        <f t="shared" ca="1" si="11"/>
        <v>9</v>
      </c>
      <c r="V102" s="72">
        <f t="shared" ca="1" si="11"/>
        <v>3</v>
      </c>
      <c r="W102" s="72">
        <f t="shared" ca="1" si="10"/>
        <v>5093</v>
      </c>
      <c r="Y102" s="73">
        <v>5</v>
      </c>
      <c r="Z102" s="74">
        <v>1</v>
      </c>
      <c r="AA102" s="74">
        <v>4</v>
      </c>
      <c r="AB102" s="74">
        <v>3</v>
      </c>
      <c r="AC102" s="75">
        <v>2</v>
      </c>
    </row>
    <row r="103" spans="16:29">
      <c r="P103" s="78" t="str">
        <f t="shared" ca="1" si="8"/>
        <v/>
      </c>
      <c r="Q103" s="79" t="str">
        <f t="shared" ca="1" si="9"/>
        <v/>
      </c>
      <c r="R103" s="70">
        <f t="shared" si="11"/>
        <v>0</v>
      </c>
      <c r="S103" s="71">
        <f t="shared" ca="1" si="11"/>
        <v>3</v>
      </c>
      <c r="T103" s="71">
        <f t="shared" ca="1" si="11"/>
        <v>5</v>
      </c>
      <c r="U103" s="71">
        <f t="shared" ca="1" si="11"/>
        <v>9</v>
      </c>
      <c r="V103" s="72">
        <f t="shared" si="11"/>
        <v>0</v>
      </c>
      <c r="W103" s="72">
        <f t="shared" ca="1" si="10"/>
        <v>3590</v>
      </c>
      <c r="Y103" s="67">
        <v>5</v>
      </c>
      <c r="Z103" s="68">
        <v>2</v>
      </c>
      <c r="AA103" s="68">
        <v>1</v>
      </c>
      <c r="AB103" s="68">
        <v>3</v>
      </c>
      <c r="AC103" s="69">
        <v>4</v>
      </c>
    </row>
    <row r="104" spans="16:29">
      <c r="P104" s="78" t="str">
        <f t="shared" ca="1" si="8"/>
        <v/>
      </c>
      <c r="Q104" s="79" t="str">
        <f t="shared" ca="1" si="9"/>
        <v/>
      </c>
      <c r="R104" s="70">
        <f t="shared" si="11"/>
        <v>0</v>
      </c>
      <c r="S104" s="71">
        <f t="shared" ca="1" si="11"/>
        <v>3</v>
      </c>
      <c r="T104" s="71">
        <f t="shared" ca="1" si="11"/>
        <v>5</v>
      </c>
      <c r="U104" s="71">
        <f t="shared" si="11"/>
        <v>0</v>
      </c>
      <c r="V104" s="72">
        <f t="shared" ca="1" si="11"/>
        <v>9</v>
      </c>
      <c r="W104" s="72">
        <f t="shared" ca="1" si="10"/>
        <v>3509</v>
      </c>
      <c r="Y104" s="70">
        <v>5</v>
      </c>
      <c r="Z104" s="71">
        <v>2</v>
      </c>
      <c r="AA104" s="71">
        <v>1</v>
      </c>
      <c r="AB104" s="71">
        <v>4</v>
      </c>
      <c r="AC104" s="72">
        <v>3</v>
      </c>
    </row>
    <row r="105" spans="16:29">
      <c r="P105" s="78" t="str">
        <f t="shared" ca="1" si="8"/>
        <v/>
      </c>
      <c r="Q105" s="79" t="str">
        <f t="shared" ca="1" si="9"/>
        <v/>
      </c>
      <c r="R105" s="70">
        <f t="shared" si="11"/>
        <v>0</v>
      </c>
      <c r="S105" s="71">
        <f t="shared" ca="1" si="11"/>
        <v>3</v>
      </c>
      <c r="T105" s="71">
        <f t="shared" ca="1" si="11"/>
        <v>9</v>
      </c>
      <c r="U105" s="71">
        <f t="shared" ca="1" si="11"/>
        <v>5</v>
      </c>
      <c r="V105" s="72">
        <f t="shared" si="11"/>
        <v>0</v>
      </c>
      <c r="W105" s="72">
        <f t="shared" ca="1" si="10"/>
        <v>3950</v>
      </c>
      <c r="Y105" s="70">
        <v>5</v>
      </c>
      <c r="Z105" s="71">
        <v>2</v>
      </c>
      <c r="AA105" s="71">
        <v>3</v>
      </c>
      <c r="AB105" s="71">
        <v>1</v>
      </c>
      <c r="AC105" s="72">
        <v>4</v>
      </c>
    </row>
    <row r="106" spans="16:29">
      <c r="P106" s="78" t="str">
        <f t="shared" ca="1" si="8"/>
        <v/>
      </c>
      <c r="Q106" s="79" t="str">
        <f t="shared" ca="1" si="9"/>
        <v/>
      </c>
      <c r="R106" s="70">
        <f t="shared" si="11"/>
        <v>0</v>
      </c>
      <c r="S106" s="71">
        <f t="shared" ca="1" si="11"/>
        <v>3</v>
      </c>
      <c r="T106" s="71">
        <f t="shared" ca="1" si="11"/>
        <v>9</v>
      </c>
      <c r="U106" s="71">
        <f t="shared" si="11"/>
        <v>0</v>
      </c>
      <c r="V106" s="72">
        <f t="shared" ca="1" si="11"/>
        <v>5</v>
      </c>
      <c r="W106" s="72">
        <f t="shared" ca="1" si="10"/>
        <v>3905</v>
      </c>
      <c r="Y106" s="70">
        <v>5</v>
      </c>
      <c r="Z106" s="71">
        <v>2</v>
      </c>
      <c r="AA106" s="71">
        <v>3</v>
      </c>
      <c r="AB106" s="71">
        <v>4</v>
      </c>
      <c r="AC106" s="72">
        <v>1</v>
      </c>
    </row>
    <row r="107" spans="16:29">
      <c r="P107" s="78" t="str">
        <f t="shared" ca="1" si="8"/>
        <v/>
      </c>
      <c r="Q107" s="79" t="str">
        <f t="shared" ca="1" si="9"/>
        <v/>
      </c>
      <c r="R107" s="70">
        <f t="shared" si="11"/>
        <v>0</v>
      </c>
      <c r="S107" s="71">
        <f t="shared" ca="1" si="11"/>
        <v>3</v>
      </c>
      <c r="T107" s="71">
        <f t="shared" si="11"/>
        <v>0</v>
      </c>
      <c r="U107" s="71">
        <f t="shared" ca="1" si="11"/>
        <v>5</v>
      </c>
      <c r="V107" s="72">
        <f t="shared" ca="1" si="11"/>
        <v>9</v>
      </c>
      <c r="W107" s="72">
        <f t="shared" ca="1" si="10"/>
        <v>3059</v>
      </c>
      <c r="Y107" s="70">
        <v>5</v>
      </c>
      <c r="Z107" s="71">
        <v>2</v>
      </c>
      <c r="AA107" s="71">
        <v>4</v>
      </c>
      <c r="AB107" s="71">
        <v>1</v>
      </c>
      <c r="AC107" s="72">
        <v>3</v>
      </c>
    </row>
    <row r="108" spans="16:29">
      <c r="P108" s="78" t="str">
        <f t="shared" ca="1" si="8"/>
        <v/>
      </c>
      <c r="Q108" s="79" t="str">
        <f t="shared" ca="1" si="9"/>
        <v/>
      </c>
      <c r="R108" s="70">
        <f t="shared" si="11"/>
        <v>0</v>
      </c>
      <c r="S108" s="71">
        <f t="shared" ca="1" si="11"/>
        <v>3</v>
      </c>
      <c r="T108" s="71">
        <f t="shared" si="11"/>
        <v>0</v>
      </c>
      <c r="U108" s="71">
        <f t="shared" ca="1" si="11"/>
        <v>9</v>
      </c>
      <c r="V108" s="72">
        <f t="shared" ca="1" si="11"/>
        <v>5</v>
      </c>
      <c r="W108" s="72">
        <f t="shared" ca="1" si="10"/>
        <v>3095</v>
      </c>
      <c r="Y108" s="73">
        <v>5</v>
      </c>
      <c r="Z108" s="74">
        <v>2</v>
      </c>
      <c r="AA108" s="74">
        <v>4</v>
      </c>
      <c r="AB108" s="74">
        <v>3</v>
      </c>
      <c r="AC108" s="75">
        <v>1</v>
      </c>
    </row>
    <row r="109" spans="16:29">
      <c r="P109" s="78" t="str">
        <f t="shared" ca="1" si="8"/>
        <v/>
      </c>
      <c r="Q109" s="79" t="str">
        <f t="shared" ca="1" si="9"/>
        <v/>
      </c>
      <c r="R109" s="70">
        <f t="shared" si="11"/>
        <v>0</v>
      </c>
      <c r="S109" s="71">
        <f t="shared" ca="1" si="11"/>
        <v>9</v>
      </c>
      <c r="T109" s="71">
        <f t="shared" ca="1" si="11"/>
        <v>5</v>
      </c>
      <c r="U109" s="71">
        <f t="shared" ca="1" si="11"/>
        <v>3</v>
      </c>
      <c r="V109" s="72">
        <f t="shared" si="11"/>
        <v>0</v>
      </c>
      <c r="W109" s="72">
        <f t="shared" ca="1" si="10"/>
        <v>9530</v>
      </c>
      <c r="Y109" s="67">
        <v>5</v>
      </c>
      <c r="Z109" s="68">
        <v>3</v>
      </c>
      <c r="AA109" s="68">
        <v>1</v>
      </c>
      <c r="AB109" s="68">
        <v>2</v>
      </c>
      <c r="AC109" s="69">
        <v>4</v>
      </c>
    </row>
    <row r="110" spans="16:29">
      <c r="P110" s="78" t="str">
        <f t="shared" ca="1" si="8"/>
        <v/>
      </c>
      <c r="Q110" s="79" t="str">
        <f t="shared" ca="1" si="9"/>
        <v/>
      </c>
      <c r="R110" s="70">
        <f t="shared" si="11"/>
        <v>0</v>
      </c>
      <c r="S110" s="71">
        <f t="shared" ca="1" si="11"/>
        <v>9</v>
      </c>
      <c r="T110" s="71">
        <f t="shared" ca="1" si="11"/>
        <v>5</v>
      </c>
      <c r="U110" s="71">
        <f t="shared" si="11"/>
        <v>0</v>
      </c>
      <c r="V110" s="72">
        <f t="shared" ca="1" si="11"/>
        <v>3</v>
      </c>
      <c r="W110" s="72">
        <f t="shared" ca="1" si="10"/>
        <v>9503</v>
      </c>
      <c r="Y110" s="70">
        <v>5</v>
      </c>
      <c r="Z110" s="71">
        <v>3</v>
      </c>
      <c r="AA110" s="71">
        <v>1</v>
      </c>
      <c r="AB110" s="71">
        <v>4</v>
      </c>
      <c r="AC110" s="72">
        <v>2</v>
      </c>
    </row>
    <row r="111" spans="16:29">
      <c r="P111" s="78" t="str">
        <f t="shared" ca="1" si="8"/>
        <v/>
      </c>
      <c r="Q111" s="79" t="str">
        <f t="shared" ca="1" si="9"/>
        <v/>
      </c>
      <c r="R111" s="70">
        <f t="shared" si="11"/>
        <v>0</v>
      </c>
      <c r="S111" s="71">
        <f t="shared" ca="1" si="11"/>
        <v>9</v>
      </c>
      <c r="T111" s="71">
        <f t="shared" ca="1" si="11"/>
        <v>3</v>
      </c>
      <c r="U111" s="71">
        <f t="shared" ca="1" si="11"/>
        <v>5</v>
      </c>
      <c r="V111" s="72">
        <f t="shared" si="11"/>
        <v>0</v>
      </c>
      <c r="W111" s="72">
        <f t="shared" ca="1" si="10"/>
        <v>9350</v>
      </c>
      <c r="Y111" s="70">
        <v>5</v>
      </c>
      <c r="Z111" s="71">
        <v>3</v>
      </c>
      <c r="AA111" s="71">
        <v>2</v>
      </c>
      <c r="AB111" s="71">
        <v>1</v>
      </c>
      <c r="AC111" s="72">
        <v>4</v>
      </c>
    </row>
    <row r="112" spans="16:29">
      <c r="P112" s="78" t="str">
        <f t="shared" ca="1" si="8"/>
        <v/>
      </c>
      <c r="Q112" s="79" t="str">
        <f t="shared" ca="1" si="9"/>
        <v/>
      </c>
      <c r="R112" s="70">
        <f t="shared" si="11"/>
        <v>0</v>
      </c>
      <c r="S112" s="71">
        <f t="shared" ca="1" si="11"/>
        <v>9</v>
      </c>
      <c r="T112" s="71">
        <f t="shared" ca="1" si="11"/>
        <v>3</v>
      </c>
      <c r="U112" s="71">
        <f t="shared" si="11"/>
        <v>0</v>
      </c>
      <c r="V112" s="72">
        <f t="shared" ca="1" si="11"/>
        <v>5</v>
      </c>
      <c r="W112" s="72">
        <f t="shared" ca="1" si="10"/>
        <v>9305</v>
      </c>
      <c r="Y112" s="70">
        <v>5</v>
      </c>
      <c r="Z112" s="71">
        <v>3</v>
      </c>
      <c r="AA112" s="71">
        <v>2</v>
      </c>
      <c r="AB112" s="71">
        <v>4</v>
      </c>
      <c r="AC112" s="72">
        <v>1</v>
      </c>
    </row>
    <row r="113" spans="16:29">
      <c r="P113" s="78" t="str">
        <f t="shared" ca="1" si="8"/>
        <v/>
      </c>
      <c r="Q113" s="79" t="str">
        <f t="shared" ca="1" si="9"/>
        <v/>
      </c>
      <c r="R113" s="70">
        <f t="shared" si="11"/>
        <v>0</v>
      </c>
      <c r="S113" s="71">
        <f t="shared" ca="1" si="11"/>
        <v>9</v>
      </c>
      <c r="T113" s="71">
        <f t="shared" si="11"/>
        <v>0</v>
      </c>
      <c r="U113" s="71">
        <f t="shared" ca="1" si="11"/>
        <v>5</v>
      </c>
      <c r="V113" s="72">
        <f t="shared" ca="1" si="11"/>
        <v>3</v>
      </c>
      <c r="W113" s="72">
        <f t="shared" ca="1" si="10"/>
        <v>9053</v>
      </c>
      <c r="Y113" s="70">
        <v>5</v>
      </c>
      <c r="Z113" s="71">
        <v>3</v>
      </c>
      <c r="AA113" s="71">
        <v>4</v>
      </c>
      <c r="AB113" s="71">
        <v>1</v>
      </c>
      <c r="AC113" s="72">
        <v>2</v>
      </c>
    </row>
    <row r="114" spans="16:29">
      <c r="P114" s="78" t="str">
        <f t="shared" ca="1" si="8"/>
        <v/>
      </c>
      <c r="Q114" s="79" t="str">
        <f t="shared" ca="1" si="9"/>
        <v/>
      </c>
      <c r="R114" s="70">
        <f t="shared" si="11"/>
        <v>0</v>
      </c>
      <c r="S114" s="71">
        <f t="shared" ca="1" si="11"/>
        <v>9</v>
      </c>
      <c r="T114" s="71">
        <f t="shared" si="11"/>
        <v>0</v>
      </c>
      <c r="U114" s="71">
        <f t="shared" ca="1" si="11"/>
        <v>3</v>
      </c>
      <c r="V114" s="72">
        <f t="shared" ca="1" si="11"/>
        <v>5</v>
      </c>
      <c r="W114" s="72">
        <f t="shared" ca="1" si="10"/>
        <v>9035</v>
      </c>
      <c r="Y114" s="73">
        <v>5</v>
      </c>
      <c r="Z114" s="74">
        <v>3</v>
      </c>
      <c r="AA114" s="74">
        <v>4</v>
      </c>
      <c r="AB114" s="74">
        <v>2</v>
      </c>
      <c r="AC114" s="75">
        <v>1</v>
      </c>
    </row>
    <row r="115" spans="16:29">
      <c r="P115" s="78" t="str">
        <f t="shared" ca="1" si="8"/>
        <v/>
      </c>
      <c r="Q115" s="79" t="str">
        <f t="shared" ca="1" si="9"/>
        <v/>
      </c>
      <c r="R115" s="70">
        <f t="shared" si="11"/>
        <v>0</v>
      </c>
      <c r="S115" s="71">
        <f t="shared" si="11"/>
        <v>0</v>
      </c>
      <c r="T115" s="71">
        <f t="shared" ca="1" si="11"/>
        <v>5</v>
      </c>
      <c r="U115" s="71">
        <f t="shared" ca="1" si="11"/>
        <v>3</v>
      </c>
      <c r="V115" s="72">
        <f t="shared" ca="1" si="11"/>
        <v>9</v>
      </c>
      <c r="W115" s="72">
        <f t="shared" ca="1" si="10"/>
        <v>539</v>
      </c>
      <c r="Y115" s="67">
        <v>5</v>
      </c>
      <c r="Z115" s="68">
        <v>4</v>
      </c>
      <c r="AA115" s="68">
        <v>1</v>
      </c>
      <c r="AB115" s="68">
        <v>2</v>
      </c>
      <c r="AC115" s="69">
        <v>3</v>
      </c>
    </row>
    <row r="116" spans="16:29">
      <c r="P116" s="78" t="str">
        <f t="shared" ca="1" si="8"/>
        <v/>
      </c>
      <c r="Q116" s="79" t="str">
        <f t="shared" ca="1" si="9"/>
        <v/>
      </c>
      <c r="R116" s="70">
        <f t="shared" si="11"/>
        <v>0</v>
      </c>
      <c r="S116" s="71">
        <f t="shared" si="11"/>
        <v>0</v>
      </c>
      <c r="T116" s="71">
        <f t="shared" ca="1" si="11"/>
        <v>5</v>
      </c>
      <c r="U116" s="71">
        <f t="shared" ca="1" si="11"/>
        <v>9</v>
      </c>
      <c r="V116" s="72">
        <f t="shared" ca="1" si="11"/>
        <v>3</v>
      </c>
      <c r="W116" s="72">
        <f t="shared" ca="1" si="10"/>
        <v>593</v>
      </c>
      <c r="Y116" s="70">
        <v>5</v>
      </c>
      <c r="Z116" s="71">
        <v>4</v>
      </c>
      <c r="AA116" s="71">
        <v>1</v>
      </c>
      <c r="AB116" s="71">
        <v>3</v>
      </c>
      <c r="AC116" s="72">
        <v>2</v>
      </c>
    </row>
    <row r="117" spans="16:29">
      <c r="P117" s="78" t="str">
        <f t="shared" ca="1" si="8"/>
        <v/>
      </c>
      <c r="Q117" s="79" t="str">
        <f t="shared" ca="1" si="9"/>
        <v/>
      </c>
      <c r="R117" s="70">
        <f t="shared" si="11"/>
        <v>0</v>
      </c>
      <c r="S117" s="71">
        <f t="shared" si="11"/>
        <v>0</v>
      </c>
      <c r="T117" s="71">
        <f t="shared" ca="1" si="11"/>
        <v>3</v>
      </c>
      <c r="U117" s="71">
        <f t="shared" ca="1" si="11"/>
        <v>5</v>
      </c>
      <c r="V117" s="72">
        <f t="shared" ca="1" si="11"/>
        <v>9</v>
      </c>
      <c r="W117" s="72">
        <f t="shared" ca="1" si="10"/>
        <v>359</v>
      </c>
      <c r="Y117" s="70">
        <v>5</v>
      </c>
      <c r="Z117" s="71">
        <v>4</v>
      </c>
      <c r="AA117" s="71">
        <v>2</v>
      </c>
      <c r="AB117" s="71">
        <v>1</v>
      </c>
      <c r="AC117" s="72">
        <v>3</v>
      </c>
    </row>
    <row r="118" spans="16:29">
      <c r="P118" s="78" t="str">
        <f t="shared" ca="1" si="8"/>
        <v/>
      </c>
      <c r="Q118" s="79" t="str">
        <f t="shared" ca="1" si="9"/>
        <v/>
      </c>
      <c r="R118" s="70">
        <f t="shared" si="11"/>
        <v>0</v>
      </c>
      <c r="S118" s="71">
        <f t="shared" si="11"/>
        <v>0</v>
      </c>
      <c r="T118" s="71">
        <f t="shared" ca="1" si="11"/>
        <v>3</v>
      </c>
      <c r="U118" s="71">
        <f t="shared" ca="1" si="11"/>
        <v>9</v>
      </c>
      <c r="V118" s="72">
        <f t="shared" ca="1" si="11"/>
        <v>5</v>
      </c>
      <c r="W118" s="72">
        <f t="shared" ca="1" si="10"/>
        <v>395</v>
      </c>
      <c r="Y118" s="70">
        <v>5</v>
      </c>
      <c r="Z118" s="71">
        <v>4</v>
      </c>
      <c r="AA118" s="71">
        <v>2</v>
      </c>
      <c r="AB118" s="71">
        <v>3</v>
      </c>
      <c r="AC118" s="72">
        <v>1</v>
      </c>
    </row>
    <row r="119" spans="16:29">
      <c r="P119" s="78" t="str">
        <f t="shared" ca="1" si="8"/>
        <v/>
      </c>
      <c r="Q119" s="79" t="str">
        <f t="shared" ca="1" si="9"/>
        <v/>
      </c>
      <c r="R119" s="70">
        <f t="shared" si="11"/>
        <v>0</v>
      </c>
      <c r="S119" s="71">
        <f t="shared" si="11"/>
        <v>0</v>
      </c>
      <c r="T119" s="71">
        <f t="shared" ca="1" si="11"/>
        <v>9</v>
      </c>
      <c r="U119" s="71">
        <f t="shared" ca="1" si="11"/>
        <v>5</v>
      </c>
      <c r="V119" s="72">
        <f t="shared" ca="1" si="11"/>
        <v>3</v>
      </c>
      <c r="W119" s="72">
        <f t="shared" ca="1" si="10"/>
        <v>953</v>
      </c>
      <c r="Y119" s="70">
        <v>5</v>
      </c>
      <c r="Z119" s="71">
        <v>4</v>
      </c>
      <c r="AA119" s="71">
        <v>3</v>
      </c>
      <c r="AB119" s="71">
        <v>1</v>
      </c>
      <c r="AC119" s="72">
        <v>2</v>
      </c>
    </row>
    <row r="120" spans="16:29">
      <c r="P120" s="80" t="str">
        <f t="shared" ca="1" si="8"/>
        <v/>
      </c>
      <c r="Q120" s="81" t="str">
        <f t="shared" ca="1" si="9"/>
        <v/>
      </c>
      <c r="R120" s="73">
        <f t="shared" si="11"/>
        <v>0</v>
      </c>
      <c r="S120" s="74">
        <f t="shared" si="11"/>
        <v>0</v>
      </c>
      <c r="T120" s="74">
        <f t="shared" ca="1" si="11"/>
        <v>9</v>
      </c>
      <c r="U120" s="74">
        <f t="shared" ca="1" si="11"/>
        <v>3</v>
      </c>
      <c r="V120" s="75">
        <f t="shared" ca="1" si="11"/>
        <v>5</v>
      </c>
      <c r="W120" s="75">
        <f t="shared" ca="1" si="10"/>
        <v>935</v>
      </c>
      <c r="Y120" s="73">
        <v>5</v>
      </c>
      <c r="Z120" s="74">
        <v>4</v>
      </c>
      <c r="AA120" s="74">
        <v>3</v>
      </c>
      <c r="AB120" s="74">
        <v>2</v>
      </c>
      <c r="AC120" s="75">
        <v>1</v>
      </c>
    </row>
  </sheetData>
  <protectedRanges>
    <protectedRange sqref="AF18" name="CHINESEnumber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workbookViewId="0">
      <selection activeCell="D8" sqref="D8"/>
    </sheetView>
  </sheetViews>
  <sheetFormatPr defaultRowHeight="15.75"/>
  <cols>
    <col min="1" max="7" width="9" style="16"/>
    <col min="8" max="8" width="7.625" style="16" customWidth="1"/>
    <col min="9" max="9" width="9" style="16"/>
    <col min="10" max="10" width="3.625" style="16" customWidth="1"/>
    <col min="11" max="11" width="9" style="16"/>
    <col min="12" max="12" width="3.625" style="16" customWidth="1"/>
    <col min="13" max="15" width="9" style="16"/>
    <col min="16" max="16" width="9" style="65"/>
    <col min="17" max="17" width="16.5" style="65" customWidth="1"/>
    <col min="18" max="22" width="2.875" style="41" customWidth="1"/>
    <col min="23" max="23" width="8.5" style="41" customWidth="1"/>
    <col min="24" max="24" width="2.625" style="41" customWidth="1"/>
    <col min="25" max="29" width="3.75" style="41" customWidth="1"/>
    <col min="30" max="16384" width="9" style="16"/>
  </cols>
  <sheetData>
    <row r="1" spans="1:33">
      <c r="C1" s="16" t="s">
        <v>4645</v>
      </c>
      <c r="D1" s="16">
        <f ca="1">RANDBETWEEN(1,2)</f>
        <v>1</v>
      </c>
      <c r="G1" s="83" t="s">
        <v>4640</v>
      </c>
      <c r="H1" s="89"/>
      <c r="I1" s="89"/>
      <c r="J1" s="89"/>
      <c r="K1" s="84"/>
      <c r="M1" s="83">
        <v>1</v>
      </c>
      <c r="N1" s="84">
        <f ca="1">VLOOKUP(M1,$P$1:$W$120,8,FALSE)</f>
        <v>86000</v>
      </c>
      <c r="P1" s="76">
        <f ca="1">IF(Q1&lt;&gt;"",RANK(Q1,$Q$1:$Q$120),"")</f>
        <v>15</v>
      </c>
      <c r="Q1" s="77">
        <f ca="1">IF(W1&lt;10000,"",RAND())</f>
        <v>0.67157987815700571</v>
      </c>
      <c r="R1" s="67">
        <f ca="1">VLOOKUP(Y1,$AE$13:$AF$17,2,FALSE)</f>
        <v>8</v>
      </c>
      <c r="S1" s="68">
        <f ca="1">VLOOKUP(Z1,$AE$13:$AF$17,2,FALSE)</f>
        <v>6</v>
      </c>
      <c r="T1" s="68">
        <f>VLOOKUP(AA1,$AE$13:$AF$17,2,FALSE)</f>
        <v>0</v>
      </c>
      <c r="U1" s="68">
        <f>VLOOKUP(AB1,$AE$13:$AF$17,2,FALSE)</f>
        <v>0</v>
      </c>
      <c r="V1" s="69">
        <f>VLOOKUP(AC1,$AE$13:$AF$17,2,FALSE)</f>
        <v>0</v>
      </c>
      <c r="W1" s="69">
        <f ca="1">R1*10000+S1*1000+T1*100+U1*10+V1</f>
        <v>86000</v>
      </c>
      <c r="Y1" s="67">
        <v>1</v>
      </c>
      <c r="Z1" s="68">
        <v>2</v>
      </c>
      <c r="AA1" s="68">
        <v>3</v>
      </c>
      <c r="AB1" s="68">
        <v>4</v>
      </c>
      <c r="AC1" s="69">
        <v>5</v>
      </c>
      <c r="AE1" s="36">
        <f ca="1">RANK(AF1,$AF$1:$AF$10)</f>
        <v>9</v>
      </c>
      <c r="AF1" s="36">
        <f ca="1">RAND()</f>
        <v>7.9543909893407427E-2</v>
      </c>
      <c r="AG1" s="36">
        <v>1</v>
      </c>
    </row>
    <row r="2" spans="1:33">
      <c r="C2" s="16" t="str">
        <f ca="1">IF(D1=1,"由大至小","由小至大")</f>
        <v>由大至小</v>
      </c>
      <c r="G2" s="80">
        <f ca="1">N4</f>
        <v>86000</v>
      </c>
      <c r="H2" s="91" t="s">
        <v>4641</v>
      </c>
      <c r="I2" s="81">
        <f ca="1">N5</f>
        <v>80600</v>
      </c>
      <c r="J2" s="91" t="s">
        <v>4641</v>
      </c>
      <c r="K2" s="92">
        <f ca="1">N6</f>
        <v>60080</v>
      </c>
      <c r="L2" s="82"/>
      <c r="M2" s="85">
        <v>2</v>
      </c>
      <c r="N2" s="86">
        <f ca="1">VLOOKUP(M2,$P$1:$W$120,8,FALSE)</f>
        <v>80600</v>
      </c>
      <c r="P2" s="78">
        <f t="shared" ref="P2:P65" ca="1" si="0">IF(Q2&lt;&gt;"",RANK(Q2,$Q$1:$Q$120),"")</f>
        <v>1</v>
      </c>
      <c r="Q2" s="79">
        <f t="shared" ref="Q2:Q65" ca="1" si="1">IF(W2&lt;10000,"",RAND())</f>
        <v>0.96676074255760258</v>
      </c>
      <c r="R2" s="70">
        <f t="shared" ref="R2:V17" ca="1" si="2">VLOOKUP(Y2,$AE$13:$AF$17,2,FALSE)</f>
        <v>8</v>
      </c>
      <c r="S2" s="71">
        <f t="shared" ca="1" si="2"/>
        <v>6</v>
      </c>
      <c r="T2" s="71">
        <f t="shared" si="2"/>
        <v>0</v>
      </c>
      <c r="U2" s="71">
        <f t="shared" si="2"/>
        <v>0</v>
      </c>
      <c r="V2" s="72">
        <f t="shared" si="2"/>
        <v>0</v>
      </c>
      <c r="W2" s="72">
        <f t="shared" ref="W2:W65" ca="1" si="3">R2*10000+S2*1000+T2*100+U2*10+V2</f>
        <v>86000</v>
      </c>
      <c r="Y2" s="70">
        <v>1</v>
      </c>
      <c r="Z2" s="71">
        <v>2</v>
      </c>
      <c r="AA2" s="71">
        <v>3</v>
      </c>
      <c r="AB2" s="71">
        <v>5</v>
      </c>
      <c r="AC2" s="72">
        <v>4</v>
      </c>
      <c r="AE2" s="36">
        <f t="shared" ref="AE2:AE9" ca="1" si="4">RANK(AF2,$AF$1:$AF$10)</f>
        <v>4</v>
      </c>
      <c r="AF2" s="36">
        <f t="shared" ref="AF2:AF9" ca="1" si="5">RAND()</f>
        <v>0.48672605417383752</v>
      </c>
      <c r="AG2" s="36">
        <v>2</v>
      </c>
    </row>
    <row r="3" spans="1:33">
      <c r="G3" s="85" t="s">
        <v>4642</v>
      </c>
      <c r="H3" s="90"/>
      <c r="I3" s="90"/>
      <c r="J3" s="90"/>
      <c r="K3" s="86"/>
      <c r="M3" s="85">
        <v>3</v>
      </c>
      <c r="N3" s="86">
        <f ca="1">VLOOKUP(M3,$P$1:$W$120,8,FALSE)</f>
        <v>60080</v>
      </c>
      <c r="P3" s="78">
        <f t="shared" ca="1" si="0"/>
        <v>47</v>
      </c>
      <c r="Q3" s="79">
        <f t="shared" ca="1" si="1"/>
        <v>0.1048597376834598</v>
      </c>
      <c r="R3" s="70">
        <f t="shared" ca="1" si="2"/>
        <v>8</v>
      </c>
      <c r="S3" s="71">
        <f t="shared" ca="1" si="2"/>
        <v>6</v>
      </c>
      <c r="T3" s="71">
        <f t="shared" si="2"/>
        <v>0</v>
      </c>
      <c r="U3" s="71">
        <f t="shared" si="2"/>
        <v>0</v>
      </c>
      <c r="V3" s="72">
        <f t="shared" si="2"/>
        <v>0</v>
      </c>
      <c r="W3" s="72">
        <f t="shared" ca="1" si="3"/>
        <v>86000</v>
      </c>
      <c r="Y3" s="70">
        <v>1</v>
      </c>
      <c r="Z3" s="71">
        <v>2</v>
      </c>
      <c r="AA3" s="71">
        <v>4</v>
      </c>
      <c r="AB3" s="71">
        <v>3</v>
      </c>
      <c r="AC3" s="72">
        <v>5</v>
      </c>
      <c r="AE3" s="36">
        <f t="shared" ca="1" si="4"/>
        <v>8</v>
      </c>
      <c r="AF3" s="36">
        <f t="shared" ca="1" si="5"/>
        <v>8.0928584626882016E-2</v>
      </c>
      <c r="AG3" s="36">
        <v>3</v>
      </c>
    </row>
    <row r="4" spans="1:33">
      <c r="G4" s="80">
        <f ca="1">N6</f>
        <v>60080</v>
      </c>
      <c r="H4" s="91" t="s">
        <v>4643</v>
      </c>
      <c r="I4" s="81">
        <f ca="1">N5</f>
        <v>80600</v>
      </c>
      <c r="J4" s="91" t="s">
        <v>4643</v>
      </c>
      <c r="K4" s="92">
        <f ca="1">N4</f>
        <v>86000</v>
      </c>
      <c r="M4" s="83" t="s">
        <v>4638</v>
      </c>
      <c r="N4" s="84">
        <f ca="1">LARGE($N$1:$N$3,M1)</f>
        <v>86000</v>
      </c>
      <c r="P4" s="78">
        <f t="shared" ca="1" si="0"/>
        <v>38</v>
      </c>
      <c r="Q4" s="79">
        <f t="shared" ca="1" si="1"/>
        <v>0.29148481823922667</v>
      </c>
      <c r="R4" s="70">
        <f t="shared" ca="1" si="2"/>
        <v>8</v>
      </c>
      <c r="S4" s="71">
        <f t="shared" ca="1" si="2"/>
        <v>6</v>
      </c>
      <c r="T4" s="71">
        <f t="shared" si="2"/>
        <v>0</v>
      </c>
      <c r="U4" s="71">
        <f t="shared" si="2"/>
        <v>0</v>
      </c>
      <c r="V4" s="72">
        <f t="shared" si="2"/>
        <v>0</v>
      </c>
      <c r="W4" s="72">
        <f t="shared" ca="1" si="3"/>
        <v>86000</v>
      </c>
      <c r="Y4" s="70">
        <v>1</v>
      </c>
      <c r="Z4" s="71">
        <v>2</v>
      </c>
      <c r="AA4" s="71">
        <v>4</v>
      </c>
      <c r="AB4" s="71">
        <v>5</v>
      </c>
      <c r="AC4" s="72">
        <v>3</v>
      </c>
      <c r="AE4" s="36">
        <f t="shared" ca="1" si="4"/>
        <v>7</v>
      </c>
      <c r="AF4" s="36">
        <f t="shared" ca="1" si="5"/>
        <v>0.12227501960752907</v>
      </c>
      <c r="AG4" s="36">
        <v>4</v>
      </c>
    </row>
    <row r="5" spans="1:33">
      <c r="M5" s="85" t="s">
        <v>4644</v>
      </c>
      <c r="N5" s="86">
        <f ca="1">LARGE($N$1:$N$3,M2)</f>
        <v>80600</v>
      </c>
      <c r="P5" s="78">
        <f t="shared" ca="1" si="0"/>
        <v>6</v>
      </c>
      <c r="Q5" s="79">
        <f t="shared" ca="1" si="1"/>
        <v>0.82409218488817138</v>
      </c>
      <c r="R5" s="70">
        <f t="shared" ca="1" si="2"/>
        <v>8</v>
      </c>
      <c r="S5" s="71">
        <f t="shared" ca="1" si="2"/>
        <v>6</v>
      </c>
      <c r="T5" s="71">
        <f t="shared" si="2"/>
        <v>0</v>
      </c>
      <c r="U5" s="71">
        <f t="shared" si="2"/>
        <v>0</v>
      </c>
      <c r="V5" s="72">
        <f t="shared" si="2"/>
        <v>0</v>
      </c>
      <c r="W5" s="72">
        <f t="shared" ca="1" si="3"/>
        <v>86000</v>
      </c>
      <c r="Y5" s="70">
        <v>1</v>
      </c>
      <c r="Z5" s="71">
        <v>2</v>
      </c>
      <c r="AA5" s="71">
        <v>5</v>
      </c>
      <c r="AB5" s="71">
        <v>3</v>
      </c>
      <c r="AC5" s="72">
        <v>4</v>
      </c>
      <c r="AE5" s="36">
        <f t="shared" ca="1" si="4"/>
        <v>5</v>
      </c>
      <c r="AF5" s="36">
        <f t="shared" ca="1" si="5"/>
        <v>0.4460838616892786</v>
      </c>
      <c r="AG5" s="36">
        <v>5</v>
      </c>
    </row>
    <row r="6" spans="1:33">
      <c r="M6" s="87" t="s">
        <v>4639</v>
      </c>
      <c r="N6" s="88">
        <f ca="1">LARGE($N$1:$N$3,M3)</f>
        <v>60080</v>
      </c>
      <c r="P6" s="78">
        <f t="shared" ca="1" si="0"/>
        <v>43</v>
      </c>
      <c r="Q6" s="79">
        <f t="shared" ca="1" si="1"/>
        <v>0.26183519982259063</v>
      </c>
      <c r="R6" s="70">
        <f t="shared" ca="1" si="2"/>
        <v>8</v>
      </c>
      <c r="S6" s="71">
        <f t="shared" ca="1" si="2"/>
        <v>6</v>
      </c>
      <c r="T6" s="71">
        <f t="shared" si="2"/>
        <v>0</v>
      </c>
      <c r="U6" s="71">
        <f t="shared" si="2"/>
        <v>0</v>
      </c>
      <c r="V6" s="72">
        <f t="shared" si="2"/>
        <v>0</v>
      </c>
      <c r="W6" s="72">
        <f t="shared" ca="1" si="3"/>
        <v>86000</v>
      </c>
      <c r="Y6" s="73">
        <v>1</v>
      </c>
      <c r="Z6" s="74">
        <v>2</v>
      </c>
      <c r="AA6" s="74">
        <v>5</v>
      </c>
      <c r="AB6" s="74">
        <v>4</v>
      </c>
      <c r="AC6" s="75">
        <v>3</v>
      </c>
      <c r="AE6" s="36">
        <f t="shared" ca="1" si="4"/>
        <v>2</v>
      </c>
      <c r="AF6" s="36">
        <f t="shared" ca="1" si="5"/>
        <v>0.81424423130472823</v>
      </c>
      <c r="AG6" s="36">
        <v>6</v>
      </c>
    </row>
    <row r="7" spans="1:33">
      <c r="P7" s="78">
        <f t="shared" ca="1" si="0"/>
        <v>28</v>
      </c>
      <c r="Q7" s="79">
        <f t="shared" ca="1" si="1"/>
        <v>0.45841557027352475</v>
      </c>
      <c r="R7" s="70">
        <f t="shared" ca="1" si="2"/>
        <v>8</v>
      </c>
      <c r="S7" s="71">
        <f t="shared" si="2"/>
        <v>0</v>
      </c>
      <c r="T7" s="71">
        <f t="shared" ca="1" si="2"/>
        <v>6</v>
      </c>
      <c r="U7" s="71">
        <f t="shared" si="2"/>
        <v>0</v>
      </c>
      <c r="V7" s="72">
        <f t="shared" si="2"/>
        <v>0</v>
      </c>
      <c r="W7" s="72">
        <f t="shared" ca="1" si="3"/>
        <v>80600</v>
      </c>
      <c r="Y7" s="67">
        <v>1</v>
      </c>
      <c r="Z7" s="68">
        <v>3</v>
      </c>
      <c r="AA7" s="68">
        <v>2</v>
      </c>
      <c r="AB7" s="68">
        <v>4</v>
      </c>
      <c r="AC7" s="69">
        <v>5</v>
      </c>
      <c r="AE7" s="36">
        <f t="shared" ca="1" si="4"/>
        <v>6</v>
      </c>
      <c r="AF7" s="36">
        <f t="shared" ca="1" si="5"/>
        <v>0.31960311457518209</v>
      </c>
      <c r="AG7" s="36">
        <v>7</v>
      </c>
    </row>
    <row r="8" spans="1:33">
      <c r="B8" s="16" t="s">
        <v>4651</v>
      </c>
      <c r="D8" s="95">
        <f>Parameter!J12</f>
        <v>3</v>
      </c>
      <c r="P8" s="78">
        <f t="shared" ca="1" si="0"/>
        <v>19</v>
      </c>
      <c r="Q8" s="79">
        <f t="shared" ca="1" si="1"/>
        <v>0.59985181626816442</v>
      </c>
      <c r="R8" s="70">
        <f t="shared" ca="1" si="2"/>
        <v>8</v>
      </c>
      <c r="S8" s="71">
        <f t="shared" si="2"/>
        <v>0</v>
      </c>
      <c r="T8" s="71">
        <f t="shared" ca="1" si="2"/>
        <v>6</v>
      </c>
      <c r="U8" s="71">
        <f t="shared" si="2"/>
        <v>0</v>
      </c>
      <c r="V8" s="72">
        <f t="shared" si="2"/>
        <v>0</v>
      </c>
      <c r="W8" s="72">
        <f t="shared" ca="1" si="3"/>
        <v>80600</v>
      </c>
      <c r="Y8" s="70">
        <v>1</v>
      </c>
      <c r="Z8" s="71">
        <v>3</v>
      </c>
      <c r="AA8" s="71">
        <v>2</v>
      </c>
      <c r="AB8" s="71">
        <v>5</v>
      </c>
      <c r="AC8" s="72">
        <v>4</v>
      </c>
      <c r="AE8" s="36">
        <f t="shared" ca="1" si="4"/>
        <v>1</v>
      </c>
      <c r="AF8" s="36">
        <f t="shared" ca="1" si="5"/>
        <v>0.82114626891249454</v>
      </c>
      <c r="AG8" s="36">
        <v>8</v>
      </c>
    </row>
    <row r="9" spans="1:33">
      <c r="P9" s="78">
        <f t="shared" ca="1" si="0"/>
        <v>29</v>
      </c>
      <c r="Q9" s="79">
        <f t="shared" ca="1" si="1"/>
        <v>0.43969814379422445</v>
      </c>
      <c r="R9" s="70">
        <f t="shared" ca="1" si="2"/>
        <v>8</v>
      </c>
      <c r="S9" s="71">
        <f t="shared" si="2"/>
        <v>0</v>
      </c>
      <c r="T9" s="71">
        <f t="shared" si="2"/>
        <v>0</v>
      </c>
      <c r="U9" s="71">
        <f t="shared" ca="1" si="2"/>
        <v>6</v>
      </c>
      <c r="V9" s="72">
        <f t="shared" si="2"/>
        <v>0</v>
      </c>
      <c r="W9" s="72">
        <f t="shared" ca="1" si="3"/>
        <v>80060</v>
      </c>
      <c r="Y9" s="70">
        <v>1</v>
      </c>
      <c r="Z9" s="71">
        <v>3</v>
      </c>
      <c r="AA9" s="71">
        <v>4</v>
      </c>
      <c r="AB9" s="71">
        <v>2</v>
      </c>
      <c r="AC9" s="72">
        <v>5</v>
      </c>
      <c r="AE9" s="36">
        <f t="shared" ca="1" si="4"/>
        <v>3</v>
      </c>
      <c r="AF9" s="36">
        <f t="shared" ca="1" si="5"/>
        <v>0.71292988875362573</v>
      </c>
      <c r="AG9" s="36">
        <v>9</v>
      </c>
    </row>
    <row r="10" spans="1:33">
      <c r="C10" s="16" t="s">
        <v>4648</v>
      </c>
      <c r="D10" s="65">
        <f ca="1">IF($D$1=1,G2,G4)</f>
        <v>86000</v>
      </c>
      <c r="E10" s="65" t="s">
        <v>4646</v>
      </c>
      <c r="F10" s="65">
        <f ca="1">IF($D$1=1,I2,I4)</f>
        <v>80600</v>
      </c>
      <c r="G10" s="65" t="s">
        <v>4646</v>
      </c>
      <c r="H10" s="65">
        <f ca="1">IF($D$1=1,K2,K4)</f>
        <v>60080</v>
      </c>
      <c r="I10" s="16" t="str">
        <f ca="1">C2</f>
        <v>由大至小</v>
      </c>
      <c r="K10" s="16" t="s">
        <v>4647</v>
      </c>
      <c r="P10" s="78">
        <f t="shared" ca="1" si="0"/>
        <v>35</v>
      </c>
      <c r="Q10" s="79">
        <f t="shared" ca="1" si="1"/>
        <v>0.32724621190258463</v>
      </c>
      <c r="R10" s="70">
        <f t="shared" ca="1" si="2"/>
        <v>8</v>
      </c>
      <c r="S10" s="71">
        <f t="shared" si="2"/>
        <v>0</v>
      </c>
      <c r="T10" s="71">
        <f t="shared" si="2"/>
        <v>0</v>
      </c>
      <c r="U10" s="71">
        <f t="shared" si="2"/>
        <v>0</v>
      </c>
      <c r="V10" s="72">
        <f t="shared" ca="1" si="2"/>
        <v>6</v>
      </c>
      <c r="W10" s="72">
        <f t="shared" ca="1" si="3"/>
        <v>80006</v>
      </c>
      <c r="Y10" s="70">
        <v>1</v>
      </c>
      <c r="Z10" s="71">
        <v>3</v>
      </c>
      <c r="AA10" s="71">
        <v>4</v>
      </c>
      <c r="AB10" s="71">
        <v>5</v>
      </c>
      <c r="AC10" s="72">
        <v>2</v>
      </c>
      <c r="AE10" s="36"/>
      <c r="AF10" s="36"/>
      <c r="AG10" s="36"/>
    </row>
    <row r="11" spans="1:33">
      <c r="P11" s="78">
        <f t="shared" ca="1" si="0"/>
        <v>27</v>
      </c>
      <c r="Q11" s="79">
        <f t="shared" ca="1" si="1"/>
        <v>0.46621492705673706</v>
      </c>
      <c r="R11" s="70">
        <f t="shared" ca="1" si="2"/>
        <v>8</v>
      </c>
      <c r="S11" s="71">
        <f t="shared" si="2"/>
        <v>0</v>
      </c>
      <c r="T11" s="71">
        <f t="shared" si="2"/>
        <v>0</v>
      </c>
      <c r="U11" s="71">
        <f t="shared" ca="1" si="2"/>
        <v>6</v>
      </c>
      <c r="V11" s="72">
        <f t="shared" si="2"/>
        <v>0</v>
      </c>
      <c r="W11" s="72">
        <f t="shared" ca="1" si="3"/>
        <v>80060</v>
      </c>
      <c r="Y11" s="70">
        <v>1</v>
      </c>
      <c r="Z11" s="71">
        <v>3</v>
      </c>
      <c r="AA11" s="71">
        <v>5</v>
      </c>
      <c r="AB11" s="71">
        <v>2</v>
      </c>
      <c r="AC11" s="72">
        <v>4</v>
      </c>
    </row>
    <row r="12" spans="1:33">
      <c r="A12" s="16">
        <v>1</v>
      </c>
      <c r="B12" s="16" t="s">
        <v>4649</v>
      </c>
      <c r="C12" s="16" t="str">
        <f ca="1">CONCATENATE(C10,D10,E10,F10,G10,H10,I10,K10,L11)</f>
        <v>請把86000、80600、60080由大至小排列出來。</v>
      </c>
      <c r="P12" s="78">
        <f t="shared" ca="1" si="0"/>
        <v>7</v>
      </c>
      <c r="Q12" s="79">
        <f t="shared" ca="1" si="1"/>
        <v>0.82384480694634665</v>
      </c>
      <c r="R12" s="70">
        <f t="shared" ca="1" si="2"/>
        <v>8</v>
      </c>
      <c r="S12" s="71">
        <f t="shared" si="2"/>
        <v>0</v>
      </c>
      <c r="T12" s="71">
        <f t="shared" si="2"/>
        <v>0</v>
      </c>
      <c r="U12" s="71">
        <f t="shared" si="2"/>
        <v>0</v>
      </c>
      <c r="V12" s="72">
        <f t="shared" ca="1" si="2"/>
        <v>6</v>
      </c>
      <c r="W12" s="72">
        <f t="shared" ca="1" si="3"/>
        <v>80006</v>
      </c>
      <c r="Y12" s="73">
        <v>1</v>
      </c>
      <c r="Z12" s="74">
        <v>3</v>
      </c>
      <c r="AA12" s="74">
        <v>5</v>
      </c>
      <c r="AB12" s="74">
        <v>4</v>
      </c>
      <c r="AC12" s="75">
        <v>2</v>
      </c>
    </row>
    <row r="13" spans="1:33">
      <c r="P13" s="78">
        <f t="shared" ca="1" si="0"/>
        <v>44</v>
      </c>
      <c r="Q13" s="79">
        <f t="shared" ca="1" si="1"/>
        <v>0.18005253675924671</v>
      </c>
      <c r="R13" s="70">
        <f t="shared" ca="1" si="2"/>
        <v>8</v>
      </c>
      <c r="S13" s="71">
        <f t="shared" si="2"/>
        <v>0</v>
      </c>
      <c r="T13" s="71">
        <f t="shared" ca="1" si="2"/>
        <v>6</v>
      </c>
      <c r="U13" s="71">
        <f t="shared" si="2"/>
        <v>0</v>
      </c>
      <c r="V13" s="72">
        <f t="shared" si="2"/>
        <v>0</v>
      </c>
      <c r="W13" s="72">
        <f t="shared" ca="1" si="3"/>
        <v>80600</v>
      </c>
      <c r="Y13" s="67">
        <v>1</v>
      </c>
      <c r="Z13" s="68">
        <v>4</v>
      </c>
      <c r="AA13" s="68">
        <v>2</v>
      </c>
      <c r="AB13" s="68">
        <v>3</v>
      </c>
      <c r="AC13" s="69">
        <v>5</v>
      </c>
      <c r="AE13" s="93">
        <v>1</v>
      </c>
      <c r="AF13" s="94">
        <f ca="1">VLOOKUP(AE13,$AE$1:$AG$10,3,FALSE)</f>
        <v>8</v>
      </c>
    </row>
    <row r="14" spans="1:33">
      <c r="B14" s="16" t="s">
        <v>4650</v>
      </c>
      <c r="C14" s="41">
        <f ca="1">IF($D$1=1,G2,G4)</f>
        <v>86000</v>
      </c>
      <c r="D14" s="41" t="str">
        <f ca="1">IF($D$1=1,H2,H4)</f>
        <v>&gt;</v>
      </c>
      <c r="E14" s="41">
        <f ca="1">IF($D$1=1,I2,I4)</f>
        <v>80600</v>
      </c>
      <c r="F14" s="41" t="str">
        <f ca="1">IF($D$1=1,J2,J4)</f>
        <v>&gt;</v>
      </c>
      <c r="G14" s="41">
        <f ca="1">IF($D$1=1,K2,K4)</f>
        <v>60080</v>
      </c>
      <c r="P14" s="78">
        <f t="shared" ca="1" si="0"/>
        <v>2</v>
      </c>
      <c r="Q14" s="79">
        <f t="shared" ca="1" si="1"/>
        <v>0.86904553835284615</v>
      </c>
      <c r="R14" s="70">
        <f t="shared" ca="1" si="2"/>
        <v>8</v>
      </c>
      <c r="S14" s="71">
        <f t="shared" si="2"/>
        <v>0</v>
      </c>
      <c r="T14" s="71">
        <f t="shared" ca="1" si="2"/>
        <v>6</v>
      </c>
      <c r="U14" s="71">
        <f t="shared" si="2"/>
        <v>0</v>
      </c>
      <c r="V14" s="72">
        <f t="shared" si="2"/>
        <v>0</v>
      </c>
      <c r="W14" s="72">
        <f t="shared" ca="1" si="3"/>
        <v>80600</v>
      </c>
      <c r="Y14" s="70">
        <v>1</v>
      </c>
      <c r="Z14" s="71">
        <v>4</v>
      </c>
      <c r="AA14" s="71">
        <v>2</v>
      </c>
      <c r="AB14" s="71">
        <v>5</v>
      </c>
      <c r="AC14" s="72">
        <v>3</v>
      </c>
      <c r="AE14" s="93">
        <v>2</v>
      </c>
      <c r="AF14" s="94">
        <f ca="1">IF($D$8&gt;=4,0,VLOOKUP(AE14,$AE$1:$AG$10,3,FALSE))</f>
        <v>6</v>
      </c>
    </row>
    <row r="15" spans="1:33">
      <c r="P15" s="78">
        <f t="shared" ca="1" si="0"/>
        <v>25</v>
      </c>
      <c r="Q15" s="79">
        <f t="shared" ca="1" si="1"/>
        <v>0.47733963290371639</v>
      </c>
      <c r="R15" s="70">
        <f t="shared" ca="1" si="2"/>
        <v>8</v>
      </c>
      <c r="S15" s="71">
        <f t="shared" si="2"/>
        <v>0</v>
      </c>
      <c r="T15" s="71">
        <f t="shared" si="2"/>
        <v>0</v>
      </c>
      <c r="U15" s="71">
        <f t="shared" ca="1" si="2"/>
        <v>6</v>
      </c>
      <c r="V15" s="72">
        <f t="shared" si="2"/>
        <v>0</v>
      </c>
      <c r="W15" s="72">
        <f t="shared" ca="1" si="3"/>
        <v>80060</v>
      </c>
      <c r="Y15" s="70">
        <v>1</v>
      </c>
      <c r="Z15" s="71">
        <v>4</v>
      </c>
      <c r="AA15" s="71">
        <v>3</v>
      </c>
      <c r="AB15" s="71">
        <v>2</v>
      </c>
      <c r="AC15" s="72">
        <v>5</v>
      </c>
      <c r="AE15" s="93">
        <v>3</v>
      </c>
      <c r="AF15" s="94">
        <f>IF($D$8&gt;=3,0,VLOOKUP(AE15,$AE$1:$AG$10,3,FALSE))</f>
        <v>0</v>
      </c>
    </row>
    <row r="16" spans="1:33">
      <c r="P16" s="78">
        <f t="shared" ca="1" si="0"/>
        <v>4</v>
      </c>
      <c r="Q16" s="79">
        <f t="shared" ca="1" si="1"/>
        <v>0.84940412505943186</v>
      </c>
      <c r="R16" s="70">
        <f t="shared" ca="1" si="2"/>
        <v>8</v>
      </c>
      <c r="S16" s="71">
        <f t="shared" si="2"/>
        <v>0</v>
      </c>
      <c r="T16" s="71">
        <f t="shared" si="2"/>
        <v>0</v>
      </c>
      <c r="U16" s="71">
        <f t="shared" si="2"/>
        <v>0</v>
      </c>
      <c r="V16" s="72">
        <f t="shared" ca="1" si="2"/>
        <v>6</v>
      </c>
      <c r="W16" s="72">
        <f t="shared" ca="1" si="3"/>
        <v>80006</v>
      </c>
      <c r="Y16" s="70">
        <v>1</v>
      </c>
      <c r="Z16" s="71">
        <v>4</v>
      </c>
      <c r="AA16" s="71">
        <v>3</v>
      </c>
      <c r="AB16" s="71">
        <v>5</v>
      </c>
      <c r="AC16" s="72">
        <v>2</v>
      </c>
      <c r="AE16" s="93">
        <v>4</v>
      </c>
      <c r="AF16" s="94">
        <f>IF($D$8&gt;=2,0,VLOOKUP(AE16,$AE$1:$AG$10,3,FALSE))</f>
        <v>0</v>
      </c>
    </row>
    <row r="17" spans="16:32">
      <c r="P17" s="78">
        <f t="shared" ca="1" si="0"/>
        <v>11</v>
      </c>
      <c r="Q17" s="79">
        <f t="shared" ca="1" si="1"/>
        <v>0.7174925174521698</v>
      </c>
      <c r="R17" s="70">
        <f t="shared" ca="1" si="2"/>
        <v>8</v>
      </c>
      <c r="S17" s="71">
        <f t="shared" si="2"/>
        <v>0</v>
      </c>
      <c r="T17" s="71">
        <f t="shared" si="2"/>
        <v>0</v>
      </c>
      <c r="U17" s="71">
        <f t="shared" ca="1" si="2"/>
        <v>6</v>
      </c>
      <c r="V17" s="72">
        <f t="shared" si="2"/>
        <v>0</v>
      </c>
      <c r="W17" s="72">
        <f t="shared" ca="1" si="3"/>
        <v>80060</v>
      </c>
      <c r="Y17" s="70">
        <v>1</v>
      </c>
      <c r="Z17" s="71">
        <v>4</v>
      </c>
      <c r="AA17" s="71">
        <v>5</v>
      </c>
      <c r="AB17" s="71">
        <v>2</v>
      </c>
      <c r="AC17" s="72">
        <v>3</v>
      </c>
      <c r="AE17" s="93">
        <v>5</v>
      </c>
      <c r="AF17" s="94">
        <f>IF($D$8&gt;=1,0,VLOOKUP(AE17,$AE$1:$AG$10,3,FALSE))</f>
        <v>0</v>
      </c>
    </row>
    <row r="18" spans="16:32">
      <c r="P18" s="78">
        <f t="shared" ca="1" si="0"/>
        <v>17</v>
      </c>
      <c r="Q18" s="79">
        <f t="shared" ca="1" si="1"/>
        <v>0.65555629217303812</v>
      </c>
      <c r="R18" s="70">
        <f t="shared" ref="R18:V34" ca="1" si="6">VLOOKUP(Y18,$AE$13:$AF$17,2,FALSE)</f>
        <v>8</v>
      </c>
      <c r="S18" s="71">
        <f t="shared" si="6"/>
        <v>0</v>
      </c>
      <c r="T18" s="71">
        <f t="shared" si="6"/>
        <v>0</v>
      </c>
      <c r="U18" s="71">
        <f t="shared" si="6"/>
        <v>0</v>
      </c>
      <c r="V18" s="72">
        <f t="shared" ca="1" si="6"/>
        <v>6</v>
      </c>
      <c r="W18" s="72">
        <f t="shared" ca="1" si="3"/>
        <v>80006</v>
      </c>
      <c r="Y18" s="73">
        <v>1</v>
      </c>
      <c r="Z18" s="74">
        <v>4</v>
      </c>
      <c r="AA18" s="74">
        <v>5</v>
      </c>
      <c r="AB18" s="74">
        <v>3</v>
      </c>
      <c r="AC18" s="75">
        <v>2</v>
      </c>
    </row>
    <row r="19" spans="16:32">
      <c r="P19" s="78">
        <f t="shared" ca="1" si="0"/>
        <v>22</v>
      </c>
      <c r="Q19" s="79">
        <f t="shared" ca="1" si="1"/>
        <v>0.52673172214188224</v>
      </c>
      <c r="R19" s="70">
        <f t="shared" ca="1" si="6"/>
        <v>8</v>
      </c>
      <c r="S19" s="71">
        <f t="shared" si="6"/>
        <v>0</v>
      </c>
      <c r="T19" s="71">
        <f t="shared" ca="1" si="6"/>
        <v>6</v>
      </c>
      <c r="U19" s="71">
        <f t="shared" si="6"/>
        <v>0</v>
      </c>
      <c r="V19" s="72">
        <f t="shared" si="6"/>
        <v>0</v>
      </c>
      <c r="W19" s="72">
        <f t="shared" ca="1" si="3"/>
        <v>80600</v>
      </c>
      <c r="Y19" s="67">
        <v>1</v>
      </c>
      <c r="Z19" s="68">
        <v>5</v>
      </c>
      <c r="AA19" s="68">
        <v>2</v>
      </c>
      <c r="AB19" s="68">
        <v>3</v>
      </c>
      <c r="AC19" s="69">
        <v>4</v>
      </c>
    </row>
    <row r="20" spans="16:32">
      <c r="P20" s="78">
        <f t="shared" ca="1" si="0"/>
        <v>45</v>
      </c>
      <c r="Q20" s="79">
        <f t="shared" ca="1" si="1"/>
        <v>0.13399973151519495</v>
      </c>
      <c r="R20" s="70">
        <f t="shared" ca="1" si="6"/>
        <v>8</v>
      </c>
      <c r="S20" s="71">
        <f t="shared" si="6"/>
        <v>0</v>
      </c>
      <c r="T20" s="71">
        <f t="shared" ca="1" si="6"/>
        <v>6</v>
      </c>
      <c r="U20" s="71">
        <f t="shared" si="6"/>
        <v>0</v>
      </c>
      <c r="V20" s="72">
        <f t="shared" si="6"/>
        <v>0</v>
      </c>
      <c r="W20" s="72">
        <f t="shared" ca="1" si="3"/>
        <v>80600</v>
      </c>
      <c r="Y20" s="70">
        <v>1</v>
      </c>
      <c r="Z20" s="71">
        <v>5</v>
      </c>
      <c r="AA20" s="71">
        <v>2</v>
      </c>
      <c r="AB20" s="71">
        <v>4</v>
      </c>
      <c r="AC20" s="72">
        <v>3</v>
      </c>
    </row>
    <row r="21" spans="16:32">
      <c r="P21" s="78">
        <f t="shared" ca="1" si="0"/>
        <v>12</v>
      </c>
      <c r="Q21" s="79">
        <f t="shared" ca="1" si="1"/>
        <v>0.71719538653547543</v>
      </c>
      <c r="R21" s="70">
        <f t="shared" ca="1" si="6"/>
        <v>8</v>
      </c>
      <c r="S21" s="71">
        <f t="shared" si="6"/>
        <v>0</v>
      </c>
      <c r="T21" s="71">
        <f t="shared" si="6"/>
        <v>0</v>
      </c>
      <c r="U21" s="71">
        <f t="shared" ca="1" si="6"/>
        <v>6</v>
      </c>
      <c r="V21" s="72">
        <f t="shared" si="6"/>
        <v>0</v>
      </c>
      <c r="W21" s="72">
        <f t="shared" ca="1" si="3"/>
        <v>80060</v>
      </c>
      <c r="Y21" s="70">
        <v>1</v>
      </c>
      <c r="Z21" s="71">
        <v>5</v>
      </c>
      <c r="AA21" s="71">
        <v>3</v>
      </c>
      <c r="AB21" s="71">
        <v>2</v>
      </c>
      <c r="AC21" s="72">
        <v>4</v>
      </c>
    </row>
    <row r="22" spans="16:32">
      <c r="P22" s="78">
        <f t="shared" ca="1" si="0"/>
        <v>32</v>
      </c>
      <c r="Q22" s="79">
        <f t="shared" ca="1" si="1"/>
        <v>0.39649095826782066</v>
      </c>
      <c r="R22" s="70">
        <f t="shared" ca="1" si="6"/>
        <v>8</v>
      </c>
      <c r="S22" s="71">
        <f t="shared" si="6"/>
        <v>0</v>
      </c>
      <c r="T22" s="71">
        <f t="shared" si="6"/>
        <v>0</v>
      </c>
      <c r="U22" s="71">
        <f t="shared" si="6"/>
        <v>0</v>
      </c>
      <c r="V22" s="72">
        <f t="shared" ca="1" si="6"/>
        <v>6</v>
      </c>
      <c r="W22" s="72">
        <f t="shared" ca="1" si="3"/>
        <v>80006</v>
      </c>
      <c r="Y22" s="70">
        <v>1</v>
      </c>
      <c r="Z22" s="71">
        <v>5</v>
      </c>
      <c r="AA22" s="71">
        <v>3</v>
      </c>
      <c r="AB22" s="71">
        <v>4</v>
      </c>
      <c r="AC22" s="72">
        <v>2</v>
      </c>
    </row>
    <row r="23" spans="16:32">
      <c r="P23" s="78">
        <f t="shared" ca="1" si="0"/>
        <v>5</v>
      </c>
      <c r="Q23" s="79">
        <f t="shared" ca="1" si="1"/>
        <v>0.84899358962604032</v>
      </c>
      <c r="R23" s="70">
        <f t="shared" ca="1" si="6"/>
        <v>8</v>
      </c>
      <c r="S23" s="71">
        <f t="shared" si="6"/>
        <v>0</v>
      </c>
      <c r="T23" s="71">
        <f t="shared" si="6"/>
        <v>0</v>
      </c>
      <c r="U23" s="71">
        <f t="shared" ca="1" si="6"/>
        <v>6</v>
      </c>
      <c r="V23" s="72">
        <f t="shared" si="6"/>
        <v>0</v>
      </c>
      <c r="W23" s="72">
        <f t="shared" ca="1" si="3"/>
        <v>80060</v>
      </c>
      <c r="Y23" s="70">
        <v>1</v>
      </c>
      <c r="Z23" s="71">
        <v>5</v>
      </c>
      <c r="AA23" s="71">
        <v>4</v>
      </c>
      <c r="AB23" s="71">
        <v>2</v>
      </c>
      <c r="AC23" s="72">
        <v>3</v>
      </c>
    </row>
    <row r="24" spans="16:32">
      <c r="P24" s="78">
        <f t="shared" ca="1" si="0"/>
        <v>16</v>
      </c>
      <c r="Q24" s="79">
        <f t="shared" ca="1" si="1"/>
        <v>0.65880152521825031</v>
      </c>
      <c r="R24" s="70">
        <f t="shared" ca="1" si="6"/>
        <v>8</v>
      </c>
      <c r="S24" s="71">
        <f t="shared" si="6"/>
        <v>0</v>
      </c>
      <c r="T24" s="71">
        <f t="shared" si="6"/>
        <v>0</v>
      </c>
      <c r="U24" s="71">
        <f t="shared" si="6"/>
        <v>0</v>
      </c>
      <c r="V24" s="72">
        <f t="shared" ca="1" si="6"/>
        <v>6</v>
      </c>
      <c r="W24" s="72">
        <f t="shared" ca="1" si="3"/>
        <v>80006</v>
      </c>
      <c r="Y24" s="73">
        <v>1</v>
      </c>
      <c r="Z24" s="74">
        <v>5</v>
      </c>
      <c r="AA24" s="74">
        <v>4</v>
      </c>
      <c r="AB24" s="74">
        <v>3</v>
      </c>
      <c r="AC24" s="75">
        <v>2</v>
      </c>
    </row>
    <row r="25" spans="16:32">
      <c r="P25" s="78">
        <f t="shared" ca="1" si="0"/>
        <v>14</v>
      </c>
      <c r="Q25" s="79">
        <f t="shared" ca="1" si="1"/>
        <v>0.68459709932156099</v>
      </c>
      <c r="R25" s="70">
        <f t="shared" ca="1" si="6"/>
        <v>6</v>
      </c>
      <c r="S25" s="71">
        <f t="shared" ca="1" si="6"/>
        <v>8</v>
      </c>
      <c r="T25" s="71">
        <f t="shared" si="6"/>
        <v>0</v>
      </c>
      <c r="U25" s="71">
        <f t="shared" si="6"/>
        <v>0</v>
      </c>
      <c r="V25" s="72">
        <f t="shared" si="6"/>
        <v>0</v>
      </c>
      <c r="W25" s="72">
        <f t="shared" ca="1" si="3"/>
        <v>68000</v>
      </c>
      <c r="Y25" s="67">
        <v>2</v>
      </c>
      <c r="Z25" s="68">
        <v>1</v>
      </c>
      <c r="AA25" s="68">
        <v>3</v>
      </c>
      <c r="AB25" s="68">
        <v>4</v>
      </c>
      <c r="AC25" s="69">
        <v>5</v>
      </c>
    </row>
    <row r="26" spans="16:32">
      <c r="P26" s="78">
        <f t="shared" ca="1" si="0"/>
        <v>41</v>
      </c>
      <c r="Q26" s="79">
        <f t="shared" ca="1" si="1"/>
        <v>0.27429908928782598</v>
      </c>
      <c r="R26" s="70">
        <f t="shared" ca="1" si="6"/>
        <v>6</v>
      </c>
      <c r="S26" s="71">
        <f t="shared" ca="1" si="6"/>
        <v>8</v>
      </c>
      <c r="T26" s="71">
        <f t="shared" si="6"/>
        <v>0</v>
      </c>
      <c r="U26" s="71">
        <f t="shared" si="6"/>
        <v>0</v>
      </c>
      <c r="V26" s="72">
        <f t="shared" si="6"/>
        <v>0</v>
      </c>
      <c r="W26" s="72">
        <f t="shared" ca="1" si="3"/>
        <v>68000</v>
      </c>
      <c r="Y26" s="70">
        <v>2</v>
      </c>
      <c r="Z26" s="71">
        <v>1</v>
      </c>
      <c r="AA26" s="71">
        <v>3</v>
      </c>
      <c r="AB26" s="71">
        <v>5</v>
      </c>
      <c r="AC26" s="72">
        <v>4</v>
      </c>
    </row>
    <row r="27" spans="16:32">
      <c r="P27" s="78">
        <f t="shared" ca="1" si="0"/>
        <v>48</v>
      </c>
      <c r="Q27" s="79">
        <f t="shared" ca="1" si="1"/>
        <v>3.7457245005149131E-3</v>
      </c>
      <c r="R27" s="70">
        <f t="shared" ca="1" si="6"/>
        <v>6</v>
      </c>
      <c r="S27" s="71">
        <f t="shared" ca="1" si="6"/>
        <v>8</v>
      </c>
      <c r="T27" s="71">
        <f t="shared" si="6"/>
        <v>0</v>
      </c>
      <c r="U27" s="71">
        <f t="shared" si="6"/>
        <v>0</v>
      </c>
      <c r="V27" s="72">
        <f t="shared" si="6"/>
        <v>0</v>
      </c>
      <c r="W27" s="72">
        <f t="shared" ca="1" si="3"/>
        <v>68000</v>
      </c>
      <c r="Y27" s="70">
        <v>2</v>
      </c>
      <c r="Z27" s="71">
        <v>1</v>
      </c>
      <c r="AA27" s="71">
        <v>4</v>
      </c>
      <c r="AB27" s="71">
        <v>3</v>
      </c>
      <c r="AC27" s="72">
        <v>5</v>
      </c>
    </row>
    <row r="28" spans="16:32">
      <c r="P28" s="78">
        <f t="shared" ca="1" si="0"/>
        <v>31</v>
      </c>
      <c r="Q28" s="79">
        <f t="shared" ca="1" si="1"/>
        <v>0.40541880576747436</v>
      </c>
      <c r="R28" s="70">
        <f t="shared" ca="1" si="6"/>
        <v>6</v>
      </c>
      <c r="S28" s="71">
        <f t="shared" ca="1" si="6"/>
        <v>8</v>
      </c>
      <c r="T28" s="71">
        <f t="shared" si="6"/>
        <v>0</v>
      </c>
      <c r="U28" s="71">
        <f t="shared" si="6"/>
        <v>0</v>
      </c>
      <c r="V28" s="72">
        <f t="shared" si="6"/>
        <v>0</v>
      </c>
      <c r="W28" s="72">
        <f t="shared" ca="1" si="3"/>
        <v>68000</v>
      </c>
      <c r="Y28" s="70">
        <v>2</v>
      </c>
      <c r="Z28" s="71">
        <v>1</v>
      </c>
      <c r="AA28" s="71">
        <v>4</v>
      </c>
      <c r="AB28" s="71">
        <v>5</v>
      </c>
      <c r="AC28" s="72">
        <v>3</v>
      </c>
    </row>
    <row r="29" spans="16:32">
      <c r="P29" s="78">
        <f t="shared" ca="1" si="0"/>
        <v>13</v>
      </c>
      <c r="Q29" s="79">
        <f t="shared" ca="1" si="1"/>
        <v>0.71325368697650871</v>
      </c>
      <c r="R29" s="70">
        <f t="shared" ca="1" si="6"/>
        <v>6</v>
      </c>
      <c r="S29" s="71">
        <f t="shared" ca="1" si="6"/>
        <v>8</v>
      </c>
      <c r="T29" s="71">
        <f t="shared" si="6"/>
        <v>0</v>
      </c>
      <c r="U29" s="71">
        <f t="shared" si="6"/>
        <v>0</v>
      </c>
      <c r="V29" s="72">
        <f t="shared" si="6"/>
        <v>0</v>
      </c>
      <c r="W29" s="72">
        <f t="shared" ca="1" si="3"/>
        <v>68000</v>
      </c>
      <c r="Y29" s="70">
        <v>2</v>
      </c>
      <c r="Z29" s="71">
        <v>1</v>
      </c>
      <c r="AA29" s="71">
        <v>5</v>
      </c>
      <c r="AB29" s="71">
        <v>3</v>
      </c>
      <c r="AC29" s="72">
        <v>4</v>
      </c>
    </row>
    <row r="30" spans="16:32">
      <c r="P30" s="78">
        <f t="shared" ca="1" si="0"/>
        <v>20</v>
      </c>
      <c r="Q30" s="79">
        <f t="shared" ca="1" si="1"/>
        <v>0.54680142733164339</v>
      </c>
      <c r="R30" s="70">
        <f t="shared" ca="1" si="6"/>
        <v>6</v>
      </c>
      <c r="S30" s="71">
        <f t="shared" ca="1" si="6"/>
        <v>8</v>
      </c>
      <c r="T30" s="71">
        <f t="shared" si="6"/>
        <v>0</v>
      </c>
      <c r="U30" s="71">
        <f t="shared" si="6"/>
        <v>0</v>
      </c>
      <c r="V30" s="72">
        <f t="shared" si="6"/>
        <v>0</v>
      </c>
      <c r="W30" s="72">
        <f t="shared" ca="1" si="3"/>
        <v>68000</v>
      </c>
      <c r="Y30" s="73">
        <v>2</v>
      </c>
      <c r="Z30" s="74">
        <v>1</v>
      </c>
      <c r="AA30" s="74">
        <v>5</v>
      </c>
      <c r="AB30" s="74">
        <v>4</v>
      </c>
      <c r="AC30" s="75">
        <v>3</v>
      </c>
    </row>
    <row r="31" spans="16:32">
      <c r="P31" s="78">
        <f t="shared" ca="1" si="0"/>
        <v>30</v>
      </c>
      <c r="Q31" s="79">
        <f t="shared" ca="1" si="1"/>
        <v>0.40597589567095727</v>
      </c>
      <c r="R31" s="70">
        <f t="shared" ca="1" si="6"/>
        <v>6</v>
      </c>
      <c r="S31" s="71">
        <f t="shared" si="6"/>
        <v>0</v>
      </c>
      <c r="T31" s="71">
        <f t="shared" ca="1" si="6"/>
        <v>8</v>
      </c>
      <c r="U31" s="71">
        <f t="shared" si="6"/>
        <v>0</v>
      </c>
      <c r="V31" s="72">
        <f t="shared" si="6"/>
        <v>0</v>
      </c>
      <c r="W31" s="72">
        <f t="shared" ca="1" si="3"/>
        <v>60800</v>
      </c>
      <c r="Y31" s="67">
        <v>2</v>
      </c>
      <c r="Z31" s="68">
        <v>3</v>
      </c>
      <c r="AA31" s="68">
        <v>1</v>
      </c>
      <c r="AB31" s="68">
        <v>4</v>
      </c>
      <c r="AC31" s="69">
        <v>5</v>
      </c>
    </row>
    <row r="32" spans="16:32">
      <c r="P32" s="78">
        <f t="shared" ca="1" si="0"/>
        <v>24</v>
      </c>
      <c r="Q32" s="79">
        <f t="shared" ca="1" si="1"/>
        <v>0.48943229622895423</v>
      </c>
      <c r="R32" s="70">
        <f t="shared" ca="1" si="6"/>
        <v>6</v>
      </c>
      <c r="S32" s="71">
        <f t="shared" si="6"/>
        <v>0</v>
      </c>
      <c r="T32" s="71">
        <f t="shared" ca="1" si="6"/>
        <v>8</v>
      </c>
      <c r="U32" s="71">
        <f t="shared" si="6"/>
        <v>0</v>
      </c>
      <c r="V32" s="72">
        <f t="shared" si="6"/>
        <v>0</v>
      </c>
      <c r="W32" s="72">
        <f t="shared" ca="1" si="3"/>
        <v>60800</v>
      </c>
      <c r="Y32" s="70">
        <v>2</v>
      </c>
      <c r="Z32" s="71">
        <v>3</v>
      </c>
      <c r="AA32" s="71">
        <v>1</v>
      </c>
      <c r="AB32" s="71">
        <v>5</v>
      </c>
      <c r="AC32" s="72">
        <v>4</v>
      </c>
    </row>
    <row r="33" spans="16:29">
      <c r="P33" s="78">
        <f t="shared" ca="1" si="0"/>
        <v>42</v>
      </c>
      <c r="Q33" s="79">
        <f t="shared" ca="1" si="1"/>
        <v>0.27360167721454187</v>
      </c>
      <c r="R33" s="70">
        <f t="shared" ca="1" si="6"/>
        <v>6</v>
      </c>
      <c r="S33" s="71">
        <f t="shared" si="6"/>
        <v>0</v>
      </c>
      <c r="T33" s="71">
        <f t="shared" si="6"/>
        <v>0</v>
      </c>
      <c r="U33" s="71">
        <f t="shared" ca="1" si="6"/>
        <v>8</v>
      </c>
      <c r="V33" s="72">
        <f t="shared" si="6"/>
        <v>0</v>
      </c>
      <c r="W33" s="72">
        <f t="shared" ca="1" si="3"/>
        <v>60080</v>
      </c>
      <c r="Y33" s="70">
        <v>2</v>
      </c>
      <c r="Z33" s="71">
        <v>3</v>
      </c>
      <c r="AA33" s="71">
        <v>4</v>
      </c>
      <c r="AB33" s="71">
        <v>1</v>
      </c>
      <c r="AC33" s="72">
        <v>5</v>
      </c>
    </row>
    <row r="34" spans="16:29">
      <c r="P34" s="78">
        <f t="shared" ca="1" si="0"/>
        <v>37</v>
      </c>
      <c r="Q34" s="79">
        <f t="shared" ca="1" si="1"/>
        <v>0.29847805760234347</v>
      </c>
      <c r="R34" s="70">
        <f t="shared" ca="1" si="6"/>
        <v>6</v>
      </c>
      <c r="S34" s="71">
        <f t="shared" si="6"/>
        <v>0</v>
      </c>
      <c r="T34" s="71">
        <f t="shared" si="6"/>
        <v>0</v>
      </c>
      <c r="U34" s="71">
        <f t="shared" si="6"/>
        <v>0</v>
      </c>
      <c r="V34" s="72">
        <f t="shared" ca="1" si="6"/>
        <v>8</v>
      </c>
      <c r="W34" s="72">
        <f t="shared" ca="1" si="3"/>
        <v>60008</v>
      </c>
      <c r="Y34" s="70">
        <v>2</v>
      </c>
      <c r="Z34" s="71">
        <v>3</v>
      </c>
      <c r="AA34" s="71">
        <v>4</v>
      </c>
      <c r="AB34" s="71">
        <v>5</v>
      </c>
      <c r="AC34" s="72">
        <v>1</v>
      </c>
    </row>
    <row r="35" spans="16:29">
      <c r="P35" s="78">
        <f t="shared" ca="1" si="0"/>
        <v>40</v>
      </c>
      <c r="Q35" s="79">
        <f t="shared" ca="1" si="1"/>
        <v>0.27640603707967559</v>
      </c>
      <c r="R35" s="70">
        <f t="shared" ref="R35:V85" ca="1" si="7">VLOOKUP(Y35,$AE$13:$AF$17,2,FALSE)</f>
        <v>6</v>
      </c>
      <c r="S35" s="71">
        <f t="shared" si="7"/>
        <v>0</v>
      </c>
      <c r="T35" s="71">
        <f t="shared" si="7"/>
        <v>0</v>
      </c>
      <c r="U35" s="71">
        <f t="shared" ca="1" si="7"/>
        <v>8</v>
      </c>
      <c r="V35" s="72">
        <f t="shared" si="7"/>
        <v>0</v>
      </c>
      <c r="W35" s="72">
        <f t="shared" ca="1" si="3"/>
        <v>60080</v>
      </c>
      <c r="Y35" s="70">
        <v>2</v>
      </c>
      <c r="Z35" s="71">
        <v>3</v>
      </c>
      <c r="AA35" s="71">
        <v>5</v>
      </c>
      <c r="AB35" s="71">
        <v>1</v>
      </c>
      <c r="AC35" s="72">
        <v>4</v>
      </c>
    </row>
    <row r="36" spans="16:29">
      <c r="P36" s="78">
        <f t="shared" ca="1" si="0"/>
        <v>18</v>
      </c>
      <c r="Q36" s="79">
        <f t="shared" ca="1" si="1"/>
        <v>0.65023874941856885</v>
      </c>
      <c r="R36" s="70">
        <f t="shared" ca="1" si="7"/>
        <v>6</v>
      </c>
      <c r="S36" s="71">
        <f t="shared" si="7"/>
        <v>0</v>
      </c>
      <c r="T36" s="71">
        <f t="shared" si="7"/>
        <v>0</v>
      </c>
      <c r="U36" s="71">
        <f t="shared" si="7"/>
        <v>0</v>
      </c>
      <c r="V36" s="72">
        <f t="shared" ca="1" si="7"/>
        <v>8</v>
      </c>
      <c r="W36" s="72">
        <f t="shared" ca="1" si="3"/>
        <v>60008</v>
      </c>
      <c r="Y36" s="73">
        <v>2</v>
      </c>
      <c r="Z36" s="74">
        <v>3</v>
      </c>
      <c r="AA36" s="74">
        <v>5</v>
      </c>
      <c r="AB36" s="74">
        <v>4</v>
      </c>
      <c r="AC36" s="75">
        <v>1</v>
      </c>
    </row>
    <row r="37" spans="16:29">
      <c r="P37" s="78">
        <f t="shared" ca="1" si="0"/>
        <v>21</v>
      </c>
      <c r="Q37" s="79">
        <f t="shared" ca="1" si="1"/>
        <v>0.52808201225997231</v>
      </c>
      <c r="R37" s="70">
        <f t="shared" ca="1" si="7"/>
        <v>6</v>
      </c>
      <c r="S37" s="71">
        <f t="shared" si="7"/>
        <v>0</v>
      </c>
      <c r="T37" s="71">
        <f t="shared" ca="1" si="7"/>
        <v>8</v>
      </c>
      <c r="U37" s="71">
        <f t="shared" si="7"/>
        <v>0</v>
      </c>
      <c r="V37" s="72">
        <f t="shared" si="7"/>
        <v>0</v>
      </c>
      <c r="W37" s="72">
        <f t="shared" ca="1" si="3"/>
        <v>60800</v>
      </c>
      <c r="Y37" s="67">
        <v>2</v>
      </c>
      <c r="Z37" s="68">
        <v>4</v>
      </c>
      <c r="AA37" s="68">
        <v>1</v>
      </c>
      <c r="AB37" s="68">
        <v>3</v>
      </c>
      <c r="AC37" s="69">
        <v>5</v>
      </c>
    </row>
    <row r="38" spans="16:29">
      <c r="P38" s="78">
        <f t="shared" ca="1" si="0"/>
        <v>10</v>
      </c>
      <c r="Q38" s="79">
        <f t="shared" ca="1" si="1"/>
        <v>0.7198785449807138</v>
      </c>
      <c r="R38" s="70">
        <f t="shared" ca="1" si="7"/>
        <v>6</v>
      </c>
      <c r="S38" s="71">
        <f t="shared" si="7"/>
        <v>0</v>
      </c>
      <c r="T38" s="71">
        <f t="shared" ca="1" si="7"/>
        <v>8</v>
      </c>
      <c r="U38" s="71">
        <f t="shared" si="7"/>
        <v>0</v>
      </c>
      <c r="V38" s="72">
        <f t="shared" si="7"/>
        <v>0</v>
      </c>
      <c r="W38" s="72">
        <f t="shared" ca="1" si="3"/>
        <v>60800</v>
      </c>
      <c r="Y38" s="70">
        <v>2</v>
      </c>
      <c r="Z38" s="71">
        <v>4</v>
      </c>
      <c r="AA38" s="71">
        <v>1</v>
      </c>
      <c r="AB38" s="71">
        <v>5</v>
      </c>
      <c r="AC38" s="72">
        <v>3</v>
      </c>
    </row>
    <row r="39" spans="16:29">
      <c r="P39" s="78">
        <f t="shared" ca="1" si="0"/>
        <v>33</v>
      </c>
      <c r="Q39" s="79">
        <f t="shared" ca="1" si="1"/>
        <v>0.38638141310934071</v>
      </c>
      <c r="R39" s="70">
        <f t="shared" ca="1" si="7"/>
        <v>6</v>
      </c>
      <c r="S39" s="71">
        <f t="shared" si="7"/>
        <v>0</v>
      </c>
      <c r="T39" s="71">
        <f t="shared" si="7"/>
        <v>0</v>
      </c>
      <c r="U39" s="71">
        <f t="shared" ca="1" si="7"/>
        <v>8</v>
      </c>
      <c r="V39" s="72">
        <f t="shared" si="7"/>
        <v>0</v>
      </c>
      <c r="W39" s="72">
        <f t="shared" ca="1" si="3"/>
        <v>60080</v>
      </c>
      <c r="Y39" s="70">
        <v>2</v>
      </c>
      <c r="Z39" s="71">
        <v>4</v>
      </c>
      <c r="AA39" s="71">
        <v>3</v>
      </c>
      <c r="AB39" s="71">
        <v>1</v>
      </c>
      <c r="AC39" s="72">
        <v>5</v>
      </c>
    </row>
    <row r="40" spans="16:29">
      <c r="P40" s="78">
        <f t="shared" ca="1" si="0"/>
        <v>46</v>
      </c>
      <c r="Q40" s="79">
        <f t="shared" ca="1" si="1"/>
        <v>0.12602061154405952</v>
      </c>
      <c r="R40" s="70">
        <f t="shared" ca="1" si="7"/>
        <v>6</v>
      </c>
      <c r="S40" s="71">
        <f t="shared" si="7"/>
        <v>0</v>
      </c>
      <c r="T40" s="71">
        <f t="shared" si="7"/>
        <v>0</v>
      </c>
      <c r="U40" s="71">
        <f t="shared" si="7"/>
        <v>0</v>
      </c>
      <c r="V40" s="72">
        <f t="shared" ca="1" si="7"/>
        <v>8</v>
      </c>
      <c r="W40" s="72">
        <f t="shared" ca="1" si="3"/>
        <v>60008</v>
      </c>
      <c r="Y40" s="70">
        <v>2</v>
      </c>
      <c r="Z40" s="71">
        <v>4</v>
      </c>
      <c r="AA40" s="71">
        <v>3</v>
      </c>
      <c r="AB40" s="71">
        <v>5</v>
      </c>
      <c r="AC40" s="72">
        <v>1</v>
      </c>
    </row>
    <row r="41" spans="16:29">
      <c r="P41" s="78">
        <f t="shared" ca="1" si="0"/>
        <v>3</v>
      </c>
      <c r="Q41" s="79">
        <f t="shared" ca="1" si="1"/>
        <v>0.85692285808283131</v>
      </c>
      <c r="R41" s="70">
        <f t="shared" ca="1" si="7"/>
        <v>6</v>
      </c>
      <c r="S41" s="71">
        <f t="shared" si="7"/>
        <v>0</v>
      </c>
      <c r="T41" s="71">
        <f t="shared" si="7"/>
        <v>0</v>
      </c>
      <c r="U41" s="71">
        <f t="shared" ca="1" si="7"/>
        <v>8</v>
      </c>
      <c r="V41" s="72">
        <f t="shared" si="7"/>
        <v>0</v>
      </c>
      <c r="W41" s="72">
        <f t="shared" ca="1" si="3"/>
        <v>60080</v>
      </c>
      <c r="Y41" s="70">
        <v>2</v>
      </c>
      <c r="Z41" s="71">
        <v>4</v>
      </c>
      <c r="AA41" s="71">
        <v>5</v>
      </c>
      <c r="AB41" s="71">
        <v>1</v>
      </c>
      <c r="AC41" s="72">
        <v>3</v>
      </c>
    </row>
    <row r="42" spans="16:29">
      <c r="P42" s="78">
        <f t="shared" ca="1" si="0"/>
        <v>8</v>
      </c>
      <c r="Q42" s="79">
        <f t="shared" ca="1" si="1"/>
        <v>0.79516209385215142</v>
      </c>
      <c r="R42" s="70">
        <f t="shared" ca="1" si="7"/>
        <v>6</v>
      </c>
      <c r="S42" s="71">
        <f t="shared" si="7"/>
        <v>0</v>
      </c>
      <c r="T42" s="71">
        <f t="shared" si="7"/>
        <v>0</v>
      </c>
      <c r="U42" s="71">
        <f t="shared" si="7"/>
        <v>0</v>
      </c>
      <c r="V42" s="72">
        <f t="shared" ca="1" si="7"/>
        <v>8</v>
      </c>
      <c r="W42" s="72">
        <f t="shared" ca="1" si="3"/>
        <v>60008</v>
      </c>
      <c r="Y42" s="73">
        <v>2</v>
      </c>
      <c r="Z42" s="74">
        <v>4</v>
      </c>
      <c r="AA42" s="74">
        <v>5</v>
      </c>
      <c r="AB42" s="74">
        <v>3</v>
      </c>
      <c r="AC42" s="75">
        <v>1</v>
      </c>
    </row>
    <row r="43" spans="16:29">
      <c r="P43" s="78">
        <f t="shared" ca="1" si="0"/>
        <v>34</v>
      </c>
      <c r="Q43" s="79">
        <f t="shared" ca="1" si="1"/>
        <v>0.36110850907733982</v>
      </c>
      <c r="R43" s="70">
        <f t="shared" ca="1" si="7"/>
        <v>6</v>
      </c>
      <c r="S43" s="71">
        <f t="shared" si="7"/>
        <v>0</v>
      </c>
      <c r="T43" s="71">
        <f t="shared" ca="1" si="7"/>
        <v>8</v>
      </c>
      <c r="U43" s="71">
        <f t="shared" si="7"/>
        <v>0</v>
      </c>
      <c r="V43" s="72">
        <f t="shared" si="7"/>
        <v>0</v>
      </c>
      <c r="W43" s="72">
        <f t="shared" ca="1" si="3"/>
        <v>60800</v>
      </c>
      <c r="Y43" s="67">
        <v>2</v>
      </c>
      <c r="Z43" s="68">
        <v>5</v>
      </c>
      <c r="AA43" s="68">
        <v>1</v>
      </c>
      <c r="AB43" s="68">
        <v>3</v>
      </c>
      <c r="AC43" s="69">
        <v>4</v>
      </c>
    </row>
    <row r="44" spans="16:29">
      <c r="P44" s="78">
        <f t="shared" ca="1" si="0"/>
        <v>39</v>
      </c>
      <c r="Q44" s="79">
        <f t="shared" ca="1" si="1"/>
        <v>0.2856688048406274</v>
      </c>
      <c r="R44" s="70">
        <f t="shared" ca="1" si="7"/>
        <v>6</v>
      </c>
      <c r="S44" s="71">
        <f t="shared" si="7"/>
        <v>0</v>
      </c>
      <c r="T44" s="71">
        <f t="shared" ca="1" si="7"/>
        <v>8</v>
      </c>
      <c r="U44" s="71">
        <f t="shared" si="7"/>
        <v>0</v>
      </c>
      <c r="V44" s="72">
        <f t="shared" si="7"/>
        <v>0</v>
      </c>
      <c r="W44" s="72">
        <f t="shared" ca="1" si="3"/>
        <v>60800</v>
      </c>
      <c r="Y44" s="70">
        <v>2</v>
      </c>
      <c r="Z44" s="71">
        <v>5</v>
      </c>
      <c r="AA44" s="71">
        <v>1</v>
      </c>
      <c r="AB44" s="71">
        <v>4</v>
      </c>
      <c r="AC44" s="72">
        <v>3</v>
      </c>
    </row>
    <row r="45" spans="16:29">
      <c r="P45" s="78">
        <f t="shared" ca="1" si="0"/>
        <v>9</v>
      </c>
      <c r="Q45" s="79">
        <f t="shared" ca="1" si="1"/>
        <v>0.78805749803541814</v>
      </c>
      <c r="R45" s="70">
        <f t="shared" ca="1" si="7"/>
        <v>6</v>
      </c>
      <c r="S45" s="71">
        <f t="shared" si="7"/>
        <v>0</v>
      </c>
      <c r="T45" s="71">
        <f t="shared" si="7"/>
        <v>0</v>
      </c>
      <c r="U45" s="71">
        <f t="shared" ca="1" si="7"/>
        <v>8</v>
      </c>
      <c r="V45" s="72">
        <f t="shared" si="7"/>
        <v>0</v>
      </c>
      <c r="W45" s="72">
        <f t="shared" ca="1" si="3"/>
        <v>60080</v>
      </c>
      <c r="Y45" s="70">
        <v>2</v>
      </c>
      <c r="Z45" s="71">
        <v>5</v>
      </c>
      <c r="AA45" s="71">
        <v>3</v>
      </c>
      <c r="AB45" s="71">
        <v>1</v>
      </c>
      <c r="AC45" s="72">
        <v>4</v>
      </c>
    </row>
    <row r="46" spans="16:29">
      <c r="P46" s="78">
        <f t="shared" ca="1" si="0"/>
        <v>36</v>
      </c>
      <c r="Q46" s="79">
        <f t="shared" ca="1" si="1"/>
        <v>0.30072031842759761</v>
      </c>
      <c r="R46" s="70">
        <f t="shared" ca="1" si="7"/>
        <v>6</v>
      </c>
      <c r="S46" s="71">
        <f t="shared" si="7"/>
        <v>0</v>
      </c>
      <c r="T46" s="71">
        <f t="shared" si="7"/>
        <v>0</v>
      </c>
      <c r="U46" s="71">
        <f t="shared" si="7"/>
        <v>0</v>
      </c>
      <c r="V46" s="72">
        <f t="shared" ca="1" si="7"/>
        <v>8</v>
      </c>
      <c r="W46" s="72">
        <f t="shared" ca="1" si="3"/>
        <v>60008</v>
      </c>
      <c r="Y46" s="70">
        <v>2</v>
      </c>
      <c r="Z46" s="71">
        <v>5</v>
      </c>
      <c r="AA46" s="71">
        <v>3</v>
      </c>
      <c r="AB46" s="71">
        <v>4</v>
      </c>
      <c r="AC46" s="72">
        <v>1</v>
      </c>
    </row>
    <row r="47" spans="16:29">
      <c r="P47" s="78">
        <f t="shared" ca="1" si="0"/>
        <v>26</v>
      </c>
      <c r="Q47" s="79">
        <f t="shared" ca="1" si="1"/>
        <v>0.472337027068924</v>
      </c>
      <c r="R47" s="70">
        <f t="shared" ca="1" si="7"/>
        <v>6</v>
      </c>
      <c r="S47" s="71">
        <f t="shared" si="7"/>
        <v>0</v>
      </c>
      <c r="T47" s="71">
        <f t="shared" si="7"/>
        <v>0</v>
      </c>
      <c r="U47" s="71">
        <f t="shared" ca="1" si="7"/>
        <v>8</v>
      </c>
      <c r="V47" s="72">
        <f t="shared" si="7"/>
        <v>0</v>
      </c>
      <c r="W47" s="72">
        <f t="shared" ca="1" si="3"/>
        <v>60080</v>
      </c>
      <c r="Y47" s="70">
        <v>2</v>
      </c>
      <c r="Z47" s="71">
        <v>5</v>
      </c>
      <c r="AA47" s="71">
        <v>4</v>
      </c>
      <c r="AB47" s="71">
        <v>1</v>
      </c>
      <c r="AC47" s="72">
        <v>3</v>
      </c>
    </row>
    <row r="48" spans="16:29">
      <c r="P48" s="78">
        <f t="shared" ca="1" si="0"/>
        <v>23</v>
      </c>
      <c r="Q48" s="79">
        <f t="shared" ca="1" si="1"/>
        <v>0.51911600530727076</v>
      </c>
      <c r="R48" s="70">
        <f t="shared" ca="1" si="7"/>
        <v>6</v>
      </c>
      <c r="S48" s="71">
        <f t="shared" si="7"/>
        <v>0</v>
      </c>
      <c r="T48" s="71">
        <f t="shared" si="7"/>
        <v>0</v>
      </c>
      <c r="U48" s="71">
        <f t="shared" si="7"/>
        <v>0</v>
      </c>
      <c r="V48" s="72">
        <f t="shared" ca="1" si="7"/>
        <v>8</v>
      </c>
      <c r="W48" s="72">
        <f t="shared" ca="1" si="3"/>
        <v>60008</v>
      </c>
      <c r="Y48" s="73">
        <v>2</v>
      </c>
      <c r="Z48" s="74">
        <v>5</v>
      </c>
      <c r="AA48" s="74">
        <v>4</v>
      </c>
      <c r="AB48" s="74">
        <v>3</v>
      </c>
      <c r="AC48" s="75">
        <v>1</v>
      </c>
    </row>
    <row r="49" spans="16:29">
      <c r="P49" s="78" t="str">
        <f t="shared" ca="1" si="0"/>
        <v/>
      </c>
      <c r="Q49" s="79" t="str">
        <f t="shared" ca="1" si="1"/>
        <v/>
      </c>
      <c r="R49" s="70">
        <f t="shared" si="7"/>
        <v>0</v>
      </c>
      <c r="S49" s="71">
        <f t="shared" ca="1" si="7"/>
        <v>8</v>
      </c>
      <c r="T49" s="71">
        <f t="shared" ca="1" si="7"/>
        <v>6</v>
      </c>
      <c r="U49" s="71">
        <f t="shared" si="7"/>
        <v>0</v>
      </c>
      <c r="V49" s="72">
        <f t="shared" si="7"/>
        <v>0</v>
      </c>
      <c r="W49" s="72">
        <f t="shared" ca="1" si="3"/>
        <v>8600</v>
      </c>
      <c r="Y49" s="67">
        <v>3</v>
      </c>
      <c r="Z49" s="68">
        <v>1</v>
      </c>
      <c r="AA49" s="68">
        <v>2</v>
      </c>
      <c r="AB49" s="68">
        <v>4</v>
      </c>
      <c r="AC49" s="69">
        <v>5</v>
      </c>
    </row>
    <row r="50" spans="16:29">
      <c r="P50" s="78" t="str">
        <f t="shared" ca="1" si="0"/>
        <v/>
      </c>
      <c r="Q50" s="79" t="str">
        <f t="shared" ca="1" si="1"/>
        <v/>
      </c>
      <c r="R50" s="70">
        <f t="shared" si="7"/>
        <v>0</v>
      </c>
      <c r="S50" s="71">
        <f t="shared" ca="1" si="7"/>
        <v>8</v>
      </c>
      <c r="T50" s="71">
        <f t="shared" ca="1" si="7"/>
        <v>6</v>
      </c>
      <c r="U50" s="71">
        <f t="shared" si="7"/>
        <v>0</v>
      </c>
      <c r="V50" s="72">
        <f t="shared" si="7"/>
        <v>0</v>
      </c>
      <c r="W50" s="72">
        <f t="shared" ca="1" si="3"/>
        <v>8600</v>
      </c>
      <c r="Y50" s="70">
        <v>3</v>
      </c>
      <c r="Z50" s="71">
        <v>1</v>
      </c>
      <c r="AA50" s="71">
        <v>2</v>
      </c>
      <c r="AB50" s="71">
        <v>5</v>
      </c>
      <c r="AC50" s="72">
        <v>4</v>
      </c>
    </row>
    <row r="51" spans="16:29">
      <c r="P51" s="78" t="str">
        <f t="shared" ca="1" si="0"/>
        <v/>
      </c>
      <c r="Q51" s="79" t="str">
        <f t="shared" ca="1" si="1"/>
        <v/>
      </c>
      <c r="R51" s="70">
        <f t="shared" si="7"/>
        <v>0</v>
      </c>
      <c r="S51" s="71">
        <f t="shared" ca="1" si="7"/>
        <v>8</v>
      </c>
      <c r="T51" s="71">
        <f t="shared" si="7"/>
        <v>0</v>
      </c>
      <c r="U51" s="71">
        <f t="shared" ca="1" si="7"/>
        <v>6</v>
      </c>
      <c r="V51" s="72">
        <f t="shared" si="7"/>
        <v>0</v>
      </c>
      <c r="W51" s="72">
        <f t="shared" ca="1" si="3"/>
        <v>8060</v>
      </c>
      <c r="Y51" s="70">
        <v>3</v>
      </c>
      <c r="Z51" s="71">
        <v>1</v>
      </c>
      <c r="AA51" s="71">
        <v>4</v>
      </c>
      <c r="AB51" s="71">
        <v>2</v>
      </c>
      <c r="AC51" s="72">
        <v>5</v>
      </c>
    </row>
    <row r="52" spans="16:29">
      <c r="P52" s="78" t="str">
        <f t="shared" ca="1" si="0"/>
        <v/>
      </c>
      <c r="Q52" s="79" t="str">
        <f t="shared" ca="1" si="1"/>
        <v/>
      </c>
      <c r="R52" s="70">
        <f t="shared" si="7"/>
        <v>0</v>
      </c>
      <c r="S52" s="71">
        <f t="shared" ca="1" si="7"/>
        <v>8</v>
      </c>
      <c r="T52" s="71">
        <f t="shared" si="7"/>
        <v>0</v>
      </c>
      <c r="U52" s="71">
        <f t="shared" si="7"/>
        <v>0</v>
      </c>
      <c r="V52" s="72">
        <f t="shared" ca="1" si="7"/>
        <v>6</v>
      </c>
      <c r="W52" s="72">
        <f t="shared" ca="1" si="3"/>
        <v>8006</v>
      </c>
      <c r="Y52" s="70">
        <v>3</v>
      </c>
      <c r="Z52" s="71">
        <v>1</v>
      </c>
      <c r="AA52" s="71">
        <v>4</v>
      </c>
      <c r="AB52" s="71">
        <v>5</v>
      </c>
      <c r="AC52" s="72">
        <v>2</v>
      </c>
    </row>
    <row r="53" spans="16:29">
      <c r="P53" s="78" t="str">
        <f t="shared" ca="1" si="0"/>
        <v/>
      </c>
      <c r="Q53" s="79" t="str">
        <f t="shared" ca="1" si="1"/>
        <v/>
      </c>
      <c r="R53" s="70">
        <f t="shared" si="7"/>
        <v>0</v>
      </c>
      <c r="S53" s="71">
        <f t="shared" ca="1" si="7"/>
        <v>8</v>
      </c>
      <c r="T53" s="71">
        <f t="shared" si="7"/>
        <v>0</v>
      </c>
      <c r="U53" s="71">
        <f t="shared" ca="1" si="7"/>
        <v>6</v>
      </c>
      <c r="V53" s="72">
        <f t="shared" si="7"/>
        <v>0</v>
      </c>
      <c r="W53" s="72">
        <f t="shared" ca="1" si="3"/>
        <v>8060</v>
      </c>
      <c r="Y53" s="70">
        <v>3</v>
      </c>
      <c r="Z53" s="71">
        <v>1</v>
      </c>
      <c r="AA53" s="71">
        <v>5</v>
      </c>
      <c r="AB53" s="71">
        <v>2</v>
      </c>
      <c r="AC53" s="72">
        <v>4</v>
      </c>
    </row>
    <row r="54" spans="16:29">
      <c r="P54" s="78" t="str">
        <f t="shared" ca="1" si="0"/>
        <v/>
      </c>
      <c r="Q54" s="79" t="str">
        <f t="shared" ca="1" si="1"/>
        <v/>
      </c>
      <c r="R54" s="70">
        <f t="shared" si="7"/>
        <v>0</v>
      </c>
      <c r="S54" s="71">
        <f t="shared" ca="1" si="7"/>
        <v>8</v>
      </c>
      <c r="T54" s="71">
        <f t="shared" si="7"/>
        <v>0</v>
      </c>
      <c r="U54" s="71">
        <f t="shared" si="7"/>
        <v>0</v>
      </c>
      <c r="V54" s="72">
        <f t="shared" ca="1" si="7"/>
        <v>6</v>
      </c>
      <c r="W54" s="72">
        <f t="shared" ca="1" si="3"/>
        <v>8006</v>
      </c>
      <c r="Y54" s="73">
        <v>3</v>
      </c>
      <c r="Z54" s="74">
        <v>1</v>
      </c>
      <c r="AA54" s="74">
        <v>5</v>
      </c>
      <c r="AB54" s="74">
        <v>4</v>
      </c>
      <c r="AC54" s="75">
        <v>2</v>
      </c>
    </row>
    <row r="55" spans="16:29">
      <c r="P55" s="78" t="str">
        <f t="shared" ca="1" si="0"/>
        <v/>
      </c>
      <c r="Q55" s="79" t="str">
        <f t="shared" ca="1" si="1"/>
        <v/>
      </c>
      <c r="R55" s="70">
        <f t="shared" si="7"/>
        <v>0</v>
      </c>
      <c r="S55" s="71">
        <f t="shared" ca="1" si="7"/>
        <v>6</v>
      </c>
      <c r="T55" s="71">
        <f t="shared" ca="1" si="7"/>
        <v>8</v>
      </c>
      <c r="U55" s="71">
        <f t="shared" si="7"/>
        <v>0</v>
      </c>
      <c r="V55" s="72">
        <f t="shared" si="7"/>
        <v>0</v>
      </c>
      <c r="W55" s="72">
        <f t="shared" ca="1" si="3"/>
        <v>6800</v>
      </c>
      <c r="Y55" s="67">
        <v>3</v>
      </c>
      <c r="Z55" s="68">
        <v>2</v>
      </c>
      <c r="AA55" s="68">
        <v>1</v>
      </c>
      <c r="AB55" s="68">
        <v>4</v>
      </c>
      <c r="AC55" s="69">
        <v>5</v>
      </c>
    </row>
    <row r="56" spans="16:29">
      <c r="P56" s="78" t="str">
        <f t="shared" ca="1" si="0"/>
        <v/>
      </c>
      <c r="Q56" s="79" t="str">
        <f t="shared" ca="1" si="1"/>
        <v/>
      </c>
      <c r="R56" s="70">
        <f t="shared" si="7"/>
        <v>0</v>
      </c>
      <c r="S56" s="71">
        <f t="shared" ca="1" si="7"/>
        <v>6</v>
      </c>
      <c r="T56" s="71">
        <f t="shared" ca="1" si="7"/>
        <v>8</v>
      </c>
      <c r="U56" s="71">
        <f t="shared" si="7"/>
        <v>0</v>
      </c>
      <c r="V56" s="72">
        <f t="shared" si="7"/>
        <v>0</v>
      </c>
      <c r="W56" s="72">
        <f t="shared" ca="1" si="3"/>
        <v>6800</v>
      </c>
      <c r="Y56" s="70">
        <v>3</v>
      </c>
      <c r="Z56" s="71">
        <v>2</v>
      </c>
      <c r="AA56" s="71">
        <v>1</v>
      </c>
      <c r="AB56" s="71">
        <v>5</v>
      </c>
      <c r="AC56" s="72">
        <v>4</v>
      </c>
    </row>
    <row r="57" spans="16:29">
      <c r="P57" s="78" t="str">
        <f t="shared" ca="1" si="0"/>
        <v/>
      </c>
      <c r="Q57" s="79" t="str">
        <f t="shared" ca="1" si="1"/>
        <v/>
      </c>
      <c r="R57" s="70">
        <f t="shared" si="7"/>
        <v>0</v>
      </c>
      <c r="S57" s="71">
        <f t="shared" ca="1" si="7"/>
        <v>6</v>
      </c>
      <c r="T57" s="71">
        <f t="shared" si="7"/>
        <v>0</v>
      </c>
      <c r="U57" s="71">
        <f t="shared" ca="1" si="7"/>
        <v>8</v>
      </c>
      <c r="V57" s="72">
        <f t="shared" si="7"/>
        <v>0</v>
      </c>
      <c r="W57" s="72">
        <f t="shared" ca="1" si="3"/>
        <v>6080</v>
      </c>
      <c r="Y57" s="70">
        <v>3</v>
      </c>
      <c r="Z57" s="71">
        <v>2</v>
      </c>
      <c r="AA57" s="71">
        <v>4</v>
      </c>
      <c r="AB57" s="71">
        <v>1</v>
      </c>
      <c r="AC57" s="72">
        <v>5</v>
      </c>
    </row>
    <row r="58" spans="16:29">
      <c r="P58" s="78" t="str">
        <f t="shared" ca="1" si="0"/>
        <v/>
      </c>
      <c r="Q58" s="79" t="str">
        <f t="shared" ca="1" si="1"/>
        <v/>
      </c>
      <c r="R58" s="70">
        <f t="shared" si="7"/>
        <v>0</v>
      </c>
      <c r="S58" s="71">
        <f t="shared" ca="1" si="7"/>
        <v>6</v>
      </c>
      <c r="T58" s="71">
        <f t="shared" si="7"/>
        <v>0</v>
      </c>
      <c r="U58" s="71">
        <f t="shared" si="7"/>
        <v>0</v>
      </c>
      <c r="V58" s="72">
        <f t="shared" ca="1" si="7"/>
        <v>8</v>
      </c>
      <c r="W58" s="72">
        <f t="shared" ca="1" si="3"/>
        <v>6008</v>
      </c>
      <c r="Y58" s="70">
        <v>3</v>
      </c>
      <c r="Z58" s="71">
        <v>2</v>
      </c>
      <c r="AA58" s="71">
        <v>4</v>
      </c>
      <c r="AB58" s="71">
        <v>5</v>
      </c>
      <c r="AC58" s="72">
        <v>1</v>
      </c>
    </row>
    <row r="59" spans="16:29">
      <c r="P59" s="78" t="str">
        <f t="shared" ca="1" si="0"/>
        <v/>
      </c>
      <c r="Q59" s="79" t="str">
        <f t="shared" ca="1" si="1"/>
        <v/>
      </c>
      <c r="R59" s="70">
        <f t="shared" si="7"/>
        <v>0</v>
      </c>
      <c r="S59" s="71">
        <f t="shared" ca="1" si="7"/>
        <v>6</v>
      </c>
      <c r="T59" s="71">
        <f t="shared" si="7"/>
        <v>0</v>
      </c>
      <c r="U59" s="71">
        <f t="shared" ca="1" si="7"/>
        <v>8</v>
      </c>
      <c r="V59" s="72">
        <f t="shared" si="7"/>
        <v>0</v>
      </c>
      <c r="W59" s="72">
        <f t="shared" ca="1" si="3"/>
        <v>6080</v>
      </c>
      <c r="Y59" s="70">
        <v>3</v>
      </c>
      <c r="Z59" s="71">
        <v>2</v>
      </c>
      <c r="AA59" s="71">
        <v>5</v>
      </c>
      <c r="AB59" s="71">
        <v>1</v>
      </c>
      <c r="AC59" s="72">
        <v>4</v>
      </c>
    </row>
    <row r="60" spans="16:29">
      <c r="P60" s="78" t="str">
        <f t="shared" ca="1" si="0"/>
        <v/>
      </c>
      <c r="Q60" s="79" t="str">
        <f t="shared" ca="1" si="1"/>
        <v/>
      </c>
      <c r="R60" s="70">
        <f t="shared" si="7"/>
        <v>0</v>
      </c>
      <c r="S60" s="71">
        <f t="shared" ca="1" si="7"/>
        <v>6</v>
      </c>
      <c r="T60" s="71">
        <f t="shared" si="7"/>
        <v>0</v>
      </c>
      <c r="U60" s="71">
        <f t="shared" si="7"/>
        <v>0</v>
      </c>
      <c r="V60" s="72">
        <f t="shared" ca="1" si="7"/>
        <v>8</v>
      </c>
      <c r="W60" s="72">
        <f t="shared" ca="1" si="3"/>
        <v>6008</v>
      </c>
      <c r="Y60" s="73">
        <v>3</v>
      </c>
      <c r="Z60" s="74">
        <v>2</v>
      </c>
      <c r="AA60" s="74">
        <v>5</v>
      </c>
      <c r="AB60" s="74">
        <v>4</v>
      </c>
      <c r="AC60" s="75">
        <v>1</v>
      </c>
    </row>
    <row r="61" spans="16:29">
      <c r="P61" s="78" t="str">
        <f t="shared" ca="1" si="0"/>
        <v/>
      </c>
      <c r="Q61" s="79" t="str">
        <f t="shared" ca="1" si="1"/>
        <v/>
      </c>
      <c r="R61" s="70">
        <f t="shared" si="7"/>
        <v>0</v>
      </c>
      <c r="S61" s="71">
        <f t="shared" si="7"/>
        <v>0</v>
      </c>
      <c r="T61" s="71">
        <f t="shared" ca="1" si="7"/>
        <v>8</v>
      </c>
      <c r="U61" s="71">
        <f t="shared" ca="1" si="7"/>
        <v>6</v>
      </c>
      <c r="V61" s="72">
        <f t="shared" si="7"/>
        <v>0</v>
      </c>
      <c r="W61" s="72">
        <f t="shared" ca="1" si="3"/>
        <v>860</v>
      </c>
      <c r="Y61" s="67">
        <v>3</v>
      </c>
      <c r="Z61" s="68">
        <v>4</v>
      </c>
      <c r="AA61" s="68">
        <v>1</v>
      </c>
      <c r="AB61" s="68">
        <v>2</v>
      </c>
      <c r="AC61" s="69">
        <v>5</v>
      </c>
    </row>
    <row r="62" spans="16:29">
      <c r="P62" s="78" t="str">
        <f t="shared" ca="1" si="0"/>
        <v/>
      </c>
      <c r="Q62" s="79" t="str">
        <f t="shared" ca="1" si="1"/>
        <v/>
      </c>
      <c r="R62" s="70">
        <f t="shared" si="7"/>
        <v>0</v>
      </c>
      <c r="S62" s="71">
        <f t="shared" si="7"/>
        <v>0</v>
      </c>
      <c r="T62" s="71">
        <f t="shared" ca="1" si="7"/>
        <v>8</v>
      </c>
      <c r="U62" s="71">
        <f t="shared" si="7"/>
        <v>0</v>
      </c>
      <c r="V62" s="72">
        <f t="shared" ca="1" si="7"/>
        <v>6</v>
      </c>
      <c r="W62" s="72">
        <f t="shared" ca="1" si="3"/>
        <v>806</v>
      </c>
      <c r="Y62" s="70">
        <v>3</v>
      </c>
      <c r="Z62" s="71">
        <v>4</v>
      </c>
      <c r="AA62" s="71">
        <v>1</v>
      </c>
      <c r="AB62" s="71">
        <v>5</v>
      </c>
      <c r="AC62" s="72">
        <v>2</v>
      </c>
    </row>
    <row r="63" spans="16:29">
      <c r="P63" s="78" t="str">
        <f t="shared" ca="1" si="0"/>
        <v/>
      </c>
      <c r="Q63" s="79" t="str">
        <f t="shared" ca="1" si="1"/>
        <v/>
      </c>
      <c r="R63" s="70">
        <f t="shared" si="7"/>
        <v>0</v>
      </c>
      <c r="S63" s="71">
        <f t="shared" si="7"/>
        <v>0</v>
      </c>
      <c r="T63" s="71">
        <f t="shared" ca="1" si="7"/>
        <v>6</v>
      </c>
      <c r="U63" s="71">
        <f t="shared" ca="1" si="7"/>
        <v>8</v>
      </c>
      <c r="V63" s="72">
        <f t="shared" si="7"/>
        <v>0</v>
      </c>
      <c r="W63" s="72">
        <f t="shared" ca="1" si="3"/>
        <v>680</v>
      </c>
      <c r="Y63" s="70">
        <v>3</v>
      </c>
      <c r="Z63" s="71">
        <v>4</v>
      </c>
      <c r="AA63" s="71">
        <v>2</v>
      </c>
      <c r="AB63" s="71">
        <v>1</v>
      </c>
      <c r="AC63" s="72">
        <v>5</v>
      </c>
    </row>
    <row r="64" spans="16:29">
      <c r="P64" s="78" t="str">
        <f t="shared" ca="1" si="0"/>
        <v/>
      </c>
      <c r="Q64" s="79" t="str">
        <f t="shared" ca="1" si="1"/>
        <v/>
      </c>
      <c r="R64" s="70">
        <f t="shared" si="7"/>
        <v>0</v>
      </c>
      <c r="S64" s="71">
        <f t="shared" si="7"/>
        <v>0</v>
      </c>
      <c r="T64" s="71">
        <f t="shared" ca="1" si="7"/>
        <v>6</v>
      </c>
      <c r="U64" s="71">
        <f t="shared" si="7"/>
        <v>0</v>
      </c>
      <c r="V64" s="72">
        <f t="shared" ca="1" si="7"/>
        <v>8</v>
      </c>
      <c r="W64" s="72">
        <f t="shared" ca="1" si="3"/>
        <v>608</v>
      </c>
      <c r="Y64" s="70">
        <v>3</v>
      </c>
      <c r="Z64" s="71">
        <v>4</v>
      </c>
      <c r="AA64" s="71">
        <v>2</v>
      </c>
      <c r="AB64" s="71">
        <v>5</v>
      </c>
      <c r="AC64" s="72">
        <v>1</v>
      </c>
    </row>
    <row r="65" spans="16:29">
      <c r="P65" s="78" t="str">
        <f t="shared" ca="1" si="0"/>
        <v/>
      </c>
      <c r="Q65" s="79" t="str">
        <f t="shared" ca="1" si="1"/>
        <v/>
      </c>
      <c r="R65" s="70">
        <f t="shared" si="7"/>
        <v>0</v>
      </c>
      <c r="S65" s="71">
        <f t="shared" si="7"/>
        <v>0</v>
      </c>
      <c r="T65" s="71">
        <f t="shared" si="7"/>
        <v>0</v>
      </c>
      <c r="U65" s="71">
        <f t="shared" ca="1" si="7"/>
        <v>8</v>
      </c>
      <c r="V65" s="72">
        <f t="shared" ca="1" si="7"/>
        <v>6</v>
      </c>
      <c r="W65" s="72">
        <f t="shared" ca="1" si="3"/>
        <v>86</v>
      </c>
      <c r="Y65" s="70">
        <v>3</v>
      </c>
      <c r="Z65" s="71">
        <v>4</v>
      </c>
      <c r="AA65" s="71">
        <v>5</v>
      </c>
      <c r="AB65" s="71">
        <v>1</v>
      </c>
      <c r="AC65" s="72">
        <v>2</v>
      </c>
    </row>
    <row r="66" spans="16:29">
      <c r="P66" s="78" t="str">
        <f t="shared" ref="P66:P120" ca="1" si="8">IF(Q66&lt;&gt;"",RANK(Q66,$Q$1:$Q$120),"")</f>
        <v/>
      </c>
      <c r="Q66" s="79" t="str">
        <f t="shared" ref="Q66:Q120" ca="1" si="9">IF(W66&lt;10000,"",RAND())</f>
        <v/>
      </c>
      <c r="R66" s="70">
        <f t="shared" si="7"/>
        <v>0</v>
      </c>
      <c r="S66" s="71">
        <f t="shared" si="7"/>
        <v>0</v>
      </c>
      <c r="T66" s="71">
        <f t="shared" si="7"/>
        <v>0</v>
      </c>
      <c r="U66" s="71">
        <f t="shared" ca="1" si="7"/>
        <v>6</v>
      </c>
      <c r="V66" s="72">
        <f t="shared" ca="1" si="7"/>
        <v>8</v>
      </c>
      <c r="W66" s="72">
        <f t="shared" ref="W66:W120" ca="1" si="10">R66*10000+S66*1000+T66*100+U66*10+V66</f>
        <v>68</v>
      </c>
      <c r="Y66" s="73">
        <v>3</v>
      </c>
      <c r="Z66" s="74">
        <v>4</v>
      </c>
      <c r="AA66" s="74">
        <v>5</v>
      </c>
      <c r="AB66" s="74">
        <v>2</v>
      </c>
      <c r="AC66" s="75">
        <v>1</v>
      </c>
    </row>
    <row r="67" spans="16:29">
      <c r="P67" s="78" t="str">
        <f t="shared" ca="1" si="8"/>
        <v/>
      </c>
      <c r="Q67" s="79" t="str">
        <f t="shared" ca="1" si="9"/>
        <v/>
      </c>
      <c r="R67" s="70">
        <f t="shared" si="7"/>
        <v>0</v>
      </c>
      <c r="S67" s="71">
        <f t="shared" si="7"/>
        <v>0</v>
      </c>
      <c r="T67" s="71">
        <f t="shared" ca="1" si="7"/>
        <v>8</v>
      </c>
      <c r="U67" s="71">
        <f t="shared" ca="1" si="7"/>
        <v>6</v>
      </c>
      <c r="V67" s="72">
        <f t="shared" si="7"/>
        <v>0</v>
      </c>
      <c r="W67" s="72">
        <f t="shared" ca="1" si="10"/>
        <v>860</v>
      </c>
      <c r="Y67" s="67">
        <v>3</v>
      </c>
      <c r="Z67" s="68">
        <v>5</v>
      </c>
      <c r="AA67" s="68">
        <v>1</v>
      </c>
      <c r="AB67" s="68">
        <v>2</v>
      </c>
      <c r="AC67" s="69">
        <v>4</v>
      </c>
    </row>
    <row r="68" spans="16:29">
      <c r="P68" s="78" t="str">
        <f t="shared" ca="1" si="8"/>
        <v/>
      </c>
      <c r="Q68" s="79" t="str">
        <f t="shared" ca="1" si="9"/>
        <v/>
      </c>
      <c r="R68" s="70">
        <f t="shared" si="7"/>
        <v>0</v>
      </c>
      <c r="S68" s="71">
        <f t="shared" si="7"/>
        <v>0</v>
      </c>
      <c r="T68" s="71">
        <f t="shared" ca="1" si="7"/>
        <v>8</v>
      </c>
      <c r="U68" s="71">
        <f t="shared" si="7"/>
        <v>0</v>
      </c>
      <c r="V68" s="72">
        <f t="shared" ca="1" si="7"/>
        <v>6</v>
      </c>
      <c r="W68" s="72">
        <f t="shared" ca="1" si="10"/>
        <v>806</v>
      </c>
      <c r="Y68" s="70">
        <v>3</v>
      </c>
      <c r="Z68" s="71">
        <v>5</v>
      </c>
      <c r="AA68" s="71">
        <v>1</v>
      </c>
      <c r="AB68" s="71">
        <v>4</v>
      </c>
      <c r="AC68" s="72">
        <v>2</v>
      </c>
    </row>
    <row r="69" spans="16:29">
      <c r="P69" s="78" t="str">
        <f t="shared" ca="1" si="8"/>
        <v/>
      </c>
      <c r="Q69" s="79" t="str">
        <f t="shared" ca="1" si="9"/>
        <v/>
      </c>
      <c r="R69" s="70">
        <f t="shared" si="7"/>
        <v>0</v>
      </c>
      <c r="S69" s="71">
        <f t="shared" si="7"/>
        <v>0</v>
      </c>
      <c r="T69" s="71">
        <f t="shared" ca="1" si="7"/>
        <v>6</v>
      </c>
      <c r="U69" s="71">
        <f t="shared" ca="1" si="7"/>
        <v>8</v>
      </c>
      <c r="V69" s="72">
        <f t="shared" si="7"/>
        <v>0</v>
      </c>
      <c r="W69" s="72">
        <f t="shared" ca="1" si="10"/>
        <v>680</v>
      </c>
      <c r="Y69" s="70">
        <v>3</v>
      </c>
      <c r="Z69" s="71">
        <v>5</v>
      </c>
      <c r="AA69" s="71">
        <v>2</v>
      </c>
      <c r="AB69" s="71">
        <v>1</v>
      </c>
      <c r="AC69" s="72">
        <v>4</v>
      </c>
    </row>
    <row r="70" spans="16:29">
      <c r="P70" s="78" t="str">
        <f t="shared" ca="1" si="8"/>
        <v/>
      </c>
      <c r="Q70" s="79" t="str">
        <f t="shared" ca="1" si="9"/>
        <v/>
      </c>
      <c r="R70" s="70">
        <f t="shared" si="7"/>
        <v>0</v>
      </c>
      <c r="S70" s="71">
        <f t="shared" si="7"/>
        <v>0</v>
      </c>
      <c r="T70" s="71">
        <f t="shared" ca="1" si="7"/>
        <v>6</v>
      </c>
      <c r="U70" s="71">
        <f t="shared" si="7"/>
        <v>0</v>
      </c>
      <c r="V70" s="72">
        <f t="shared" ca="1" si="7"/>
        <v>8</v>
      </c>
      <c r="W70" s="72">
        <f t="shared" ca="1" si="10"/>
        <v>608</v>
      </c>
      <c r="Y70" s="70">
        <v>3</v>
      </c>
      <c r="Z70" s="71">
        <v>5</v>
      </c>
      <c r="AA70" s="71">
        <v>2</v>
      </c>
      <c r="AB70" s="71">
        <v>4</v>
      </c>
      <c r="AC70" s="72">
        <v>1</v>
      </c>
    </row>
    <row r="71" spans="16:29">
      <c r="P71" s="78" t="str">
        <f t="shared" ca="1" si="8"/>
        <v/>
      </c>
      <c r="Q71" s="79" t="str">
        <f t="shared" ca="1" si="9"/>
        <v/>
      </c>
      <c r="R71" s="70">
        <f t="shared" si="7"/>
        <v>0</v>
      </c>
      <c r="S71" s="71">
        <f t="shared" si="7"/>
        <v>0</v>
      </c>
      <c r="T71" s="71">
        <f t="shared" si="7"/>
        <v>0</v>
      </c>
      <c r="U71" s="71">
        <f t="shared" ca="1" si="7"/>
        <v>8</v>
      </c>
      <c r="V71" s="72">
        <f t="shared" ca="1" si="7"/>
        <v>6</v>
      </c>
      <c r="W71" s="72">
        <f t="shared" ca="1" si="10"/>
        <v>86</v>
      </c>
      <c r="Y71" s="70">
        <v>3</v>
      </c>
      <c r="Z71" s="71">
        <v>5</v>
      </c>
      <c r="AA71" s="71">
        <v>4</v>
      </c>
      <c r="AB71" s="71">
        <v>1</v>
      </c>
      <c r="AC71" s="72">
        <v>2</v>
      </c>
    </row>
    <row r="72" spans="16:29">
      <c r="P72" s="78" t="str">
        <f t="shared" ca="1" si="8"/>
        <v/>
      </c>
      <c r="Q72" s="79" t="str">
        <f t="shared" ca="1" si="9"/>
        <v/>
      </c>
      <c r="R72" s="70">
        <f t="shared" si="7"/>
        <v>0</v>
      </c>
      <c r="S72" s="71">
        <f t="shared" si="7"/>
        <v>0</v>
      </c>
      <c r="T72" s="71">
        <f t="shared" si="7"/>
        <v>0</v>
      </c>
      <c r="U72" s="71">
        <f t="shared" ca="1" si="7"/>
        <v>6</v>
      </c>
      <c r="V72" s="72">
        <f t="shared" ca="1" si="7"/>
        <v>8</v>
      </c>
      <c r="W72" s="72">
        <f t="shared" ca="1" si="10"/>
        <v>68</v>
      </c>
      <c r="Y72" s="73">
        <v>3</v>
      </c>
      <c r="Z72" s="74">
        <v>5</v>
      </c>
      <c r="AA72" s="74">
        <v>4</v>
      </c>
      <c r="AB72" s="74">
        <v>2</v>
      </c>
      <c r="AC72" s="75">
        <v>1</v>
      </c>
    </row>
    <row r="73" spans="16:29">
      <c r="P73" s="78" t="str">
        <f t="shared" ca="1" si="8"/>
        <v/>
      </c>
      <c r="Q73" s="79" t="str">
        <f t="shared" ca="1" si="9"/>
        <v/>
      </c>
      <c r="R73" s="70">
        <f t="shared" si="7"/>
        <v>0</v>
      </c>
      <c r="S73" s="71">
        <f t="shared" ca="1" si="7"/>
        <v>8</v>
      </c>
      <c r="T73" s="71">
        <f t="shared" ca="1" si="7"/>
        <v>6</v>
      </c>
      <c r="U73" s="71">
        <f t="shared" si="7"/>
        <v>0</v>
      </c>
      <c r="V73" s="72">
        <f t="shared" si="7"/>
        <v>0</v>
      </c>
      <c r="W73" s="72">
        <f t="shared" ca="1" si="10"/>
        <v>8600</v>
      </c>
      <c r="Y73" s="67">
        <v>4</v>
      </c>
      <c r="Z73" s="68">
        <v>1</v>
      </c>
      <c r="AA73" s="68">
        <v>2</v>
      </c>
      <c r="AB73" s="68">
        <v>3</v>
      </c>
      <c r="AC73" s="69">
        <v>5</v>
      </c>
    </row>
    <row r="74" spans="16:29">
      <c r="P74" s="78" t="str">
        <f t="shared" ca="1" si="8"/>
        <v/>
      </c>
      <c r="Q74" s="79" t="str">
        <f t="shared" ca="1" si="9"/>
        <v/>
      </c>
      <c r="R74" s="70">
        <f t="shared" si="7"/>
        <v>0</v>
      </c>
      <c r="S74" s="71">
        <f t="shared" ca="1" si="7"/>
        <v>8</v>
      </c>
      <c r="T74" s="71">
        <f t="shared" ca="1" si="7"/>
        <v>6</v>
      </c>
      <c r="U74" s="71">
        <f t="shared" si="7"/>
        <v>0</v>
      </c>
      <c r="V74" s="72">
        <f t="shared" si="7"/>
        <v>0</v>
      </c>
      <c r="W74" s="72">
        <f t="shared" ca="1" si="10"/>
        <v>8600</v>
      </c>
      <c r="Y74" s="70">
        <v>4</v>
      </c>
      <c r="Z74" s="71">
        <v>1</v>
      </c>
      <c r="AA74" s="71">
        <v>2</v>
      </c>
      <c r="AB74" s="71">
        <v>5</v>
      </c>
      <c r="AC74" s="72">
        <v>3</v>
      </c>
    </row>
    <row r="75" spans="16:29">
      <c r="P75" s="78" t="str">
        <f t="shared" ca="1" si="8"/>
        <v/>
      </c>
      <c r="Q75" s="79" t="str">
        <f t="shared" ca="1" si="9"/>
        <v/>
      </c>
      <c r="R75" s="70">
        <f t="shared" si="7"/>
        <v>0</v>
      </c>
      <c r="S75" s="71">
        <f t="shared" ca="1" si="7"/>
        <v>8</v>
      </c>
      <c r="T75" s="71">
        <f t="shared" si="7"/>
        <v>0</v>
      </c>
      <c r="U75" s="71">
        <f t="shared" ca="1" si="7"/>
        <v>6</v>
      </c>
      <c r="V75" s="72">
        <f t="shared" si="7"/>
        <v>0</v>
      </c>
      <c r="W75" s="72">
        <f t="shared" ca="1" si="10"/>
        <v>8060</v>
      </c>
      <c r="Y75" s="70">
        <v>4</v>
      </c>
      <c r="Z75" s="71">
        <v>1</v>
      </c>
      <c r="AA75" s="71">
        <v>3</v>
      </c>
      <c r="AB75" s="71">
        <v>2</v>
      </c>
      <c r="AC75" s="72">
        <v>5</v>
      </c>
    </row>
    <row r="76" spans="16:29">
      <c r="P76" s="78" t="str">
        <f t="shared" ca="1" si="8"/>
        <v/>
      </c>
      <c r="Q76" s="79" t="str">
        <f t="shared" ca="1" si="9"/>
        <v/>
      </c>
      <c r="R76" s="70">
        <f t="shared" si="7"/>
        <v>0</v>
      </c>
      <c r="S76" s="71">
        <f t="shared" ca="1" si="7"/>
        <v>8</v>
      </c>
      <c r="T76" s="71">
        <f t="shared" si="7"/>
        <v>0</v>
      </c>
      <c r="U76" s="71">
        <f t="shared" si="7"/>
        <v>0</v>
      </c>
      <c r="V76" s="72">
        <f t="shared" ca="1" si="7"/>
        <v>6</v>
      </c>
      <c r="W76" s="72">
        <f t="shared" ca="1" si="10"/>
        <v>8006</v>
      </c>
      <c r="Y76" s="70">
        <v>4</v>
      </c>
      <c r="Z76" s="71">
        <v>1</v>
      </c>
      <c r="AA76" s="71">
        <v>3</v>
      </c>
      <c r="AB76" s="71">
        <v>5</v>
      </c>
      <c r="AC76" s="72">
        <v>2</v>
      </c>
    </row>
    <row r="77" spans="16:29">
      <c r="P77" s="78" t="str">
        <f t="shared" ca="1" si="8"/>
        <v/>
      </c>
      <c r="Q77" s="79" t="str">
        <f t="shared" ca="1" si="9"/>
        <v/>
      </c>
      <c r="R77" s="70">
        <f t="shared" si="7"/>
        <v>0</v>
      </c>
      <c r="S77" s="71">
        <f t="shared" ca="1" si="7"/>
        <v>8</v>
      </c>
      <c r="T77" s="71">
        <f t="shared" si="7"/>
        <v>0</v>
      </c>
      <c r="U77" s="71">
        <f t="shared" ca="1" si="7"/>
        <v>6</v>
      </c>
      <c r="V77" s="72">
        <f t="shared" si="7"/>
        <v>0</v>
      </c>
      <c r="W77" s="72">
        <f t="shared" ca="1" si="10"/>
        <v>8060</v>
      </c>
      <c r="Y77" s="70">
        <v>4</v>
      </c>
      <c r="Z77" s="71">
        <v>1</v>
      </c>
      <c r="AA77" s="71">
        <v>5</v>
      </c>
      <c r="AB77" s="71">
        <v>2</v>
      </c>
      <c r="AC77" s="72">
        <v>3</v>
      </c>
    </row>
    <row r="78" spans="16:29">
      <c r="P78" s="78" t="str">
        <f t="shared" ca="1" si="8"/>
        <v/>
      </c>
      <c r="Q78" s="79" t="str">
        <f t="shared" ca="1" si="9"/>
        <v/>
      </c>
      <c r="R78" s="70">
        <f t="shared" si="7"/>
        <v>0</v>
      </c>
      <c r="S78" s="71">
        <f t="shared" ca="1" si="7"/>
        <v>8</v>
      </c>
      <c r="T78" s="71">
        <f t="shared" si="7"/>
        <v>0</v>
      </c>
      <c r="U78" s="71">
        <f t="shared" si="7"/>
        <v>0</v>
      </c>
      <c r="V78" s="72">
        <f t="shared" ca="1" si="7"/>
        <v>6</v>
      </c>
      <c r="W78" s="72">
        <f t="shared" ca="1" si="10"/>
        <v>8006</v>
      </c>
      <c r="Y78" s="73">
        <v>4</v>
      </c>
      <c r="Z78" s="74">
        <v>1</v>
      </c>
      <c r="AA78" s="74">
        <v>5</v>
      </c>
      <c r="AB78" s="74">
        <v>3</v>
      </c>
      <c r="AC78" s="75">
        <v>2</v>
      </c>
    </row>
    <row r="79" spans="16:29">
      <c r="P79" s="78" t="str">
        <f t="shared" ca="1" si="8"/>
        <v/>
      </c>
      <c r="Q79" s="79" t="str">
        <f t="shared" ca="1" si="9"/>
        <v/>
      </c>
      <c r="R79" s="70">
        <f t="shared" si="7"/>
        <v>0</v>
      </c>
      <c r="S79" s="71">
        <f t="shared" ca="1" si="7"/>
        <v>6</v>
      </c>
      <c r="T79" s="71">
        <f t="shared" ca="1" si="7"/>
        <v>8</v>
      </c>
      <c r="U79" s="71">
        <f t="shared" si="7"/>
        <v>0</v>
      </c>
      <c r="V79" s="72">
        <f t="shared" si="7"/>
        <v>0</v>
      </c>
      <c r="W79" s="72">
        <f t="shared" ca="1" si="10"/>
        <v>6800</v>
      </c>
      <c r="Y79" s="67">
        <v>4</v>
      </c>
      <c r="Z79" s="68">
        <v>2</v>
      </c>
      <c r="AA79" s="68">
        <v>1</v>
      </c>
      <c r="AB79" s="68">
        <v>3</v>
      </c>
      <c r="AC79" s="69">
        <v>5</v>
      </c>
    </row>
    <row r="80" spans="16:29">
      <c r="P80" s="78" t="str">
        <f t="shared" ca="1" si="8"/>
        <v/>
      </c>
      <c r="Q80" s="79" t="str">
        <f t="shared" ca="1" si="9"/>
        <v/>
      </c>
      <c r="R80" s="70">
        <f t="shared" si="7"/>
        <v>0</v>
      </c>
      <c r="S80" s="71">
        <f t="shared" ca="1" si="7"/>
        <v>6</v>
      </c>
      <c r="T80" s="71">
        <f t="shared" ca="1" si="7"/>
        <v>8</v>
      </c>
      <c r="U80" s="71">
        <f t="shared" si="7"/>
        <v>0</v>
      </c>
      <c r="V80" s="72">
        <f t="shared" si="7"/>
        <v>0</v>
      </c>
      <c r="W80" s="72">
        <f t="shared" ca="1" si="10"/>
        <v>6800</v>
      </c>
      <c r="Y80" s="70">
        <v>4</v>
      </c>
      <c r="Z80" s="71">
        <v>2</v>
      </c>
      <c r="AA80" s="71">
        <v>1</v>
      </c>
      <c r="AB80" s="71">
        <v>5</v>
      </c>
      <c r="AC80" s="72">
        <v>3</v>
      </c>
    </row>
    <row r="81" spans="16:29">
      <c r="P81" s="78" t="str">
        <f t="shared" ca="1" si="8"/>
        <v/>
      </c>
      <c r="Q81" s="79" t="str">
        <f t="shared" ca="1" si="9"/>
        <v/>
      </c>
      <c r="R81" s="70">
        <f t="shared" si="7"/>
        <v>0</v>
      </c>
      <c r="S81" s="71">
        <f t="shared" ca="1" si="7"/>
        <v>6</v>
      </c>
      <c r="T81" s="71">
        <f t="shared" si="7"/>
        <v>0</v>
      </c>
      <c r="U81" s="71">
        <f t="shared" ca="1" si="7"/>
        <v>8</v>
      </c>
      <c r="V81" s="72">
        <f t="shared" si="7"/>
        <v>0</v>
      </c>
      <c r="W81" s="72">
        <f t="shared" ca="1" si="10"/>
        <v>6080</v>
      </c>
      <c r="Y81" s="70">
        <v>4</v>
      </c>
      <c r="Z81" s="71">
        <v>2</v>
      </c>
      <c r="AA81" s="71">
        <v>3</v>
      </c>
      <c r="AB81" s="71">
        <v>1</v>
      </c>
      <c r="AC81" s="72">
        <v>5</v>
      </c>
    </row>
    <row r="82" spans="16:29">
      <c r="P82" s="78" t="str">
        <f t="shared" ca="1" si="8"/>
        <v/>
      </c>
      <c r="Q82" s="79" t="str">
        <f t="shared" ca="1" si="9"/>
        <v/>
      </c>
      <c r="R82" s="70">
        <f t="shared" si="7"/>
        <v>0</v>
      </c>
      <c r="S82" s="71">
        <f t="shared" ca="1" si="7"/>
        <v>6</v>
      </c>
      <c r="T82" s="71">
        <f t="shared" si="7"/>
        <v>0</v>
      </c>
      <c r="U82" s="71">
        <f t="shared" si="7"/>
        <v>0</v>
      </c>
      <c r="V82" s="72">
        <f t="shared" ca="1" si="7"/>
        <v>8</v>
      </c>
      <c r="W82" s="72">
        <f t="shared" ca="1" si="10"/>
        <v>6008</v>
      </c>
      <c r="Y82" s="70">
        <v>4</v>
      </c>
      <c r="Z82" s="71">
        <v>2</v>
      </c>
      <c r="AA82" s="71">
        <v>3</v>
      </c>
      <c r="AB82" s="71">
        <v>5</v>
      </c>
      <c r="AC82" s="72">
        <v>1</v>
      </c>
    </row>
    <row r="83" spans="16:29">
      <c r="P83" s="78" t="str">
        <f t="shared" ca="1" si="8"/>
        <v/>
      </c>
      <c r="Q83" s="79" t="str">
        <f t="shared" ca="1" si="9"/>
        <v/>
      </c>
      <c r="R83" s="70">
        <f t="shared" si="7"/>
        <v>0</v>
      </c>
      <c r="S83" s="71">
        <f t="shared" ca="1" si="7"/>
        <v>6</v>
      </c>
      <c r="T83" s="71">
        <f t="shared" si="7"/>
        <v>0</v>
      </c>
      <c r="U83" s="71">
        <f t="shared" ca="1" si="7"/>
        <v>8</v>
      </c>
      <c r="V83" s="72">
        <f t="shared" si="7"/>
        <v>0</v>
      </c>
      <c r="W83" s="72">
        <f t="shared" ca="1" si="10"/>
        <v>6080</v>
      </c>
      <c r="Y83" s="70">
        <v>4</v>
      </c>
      <c r="Z83" s="71">
        <v>2</v>
      </c>
      <c r="AA83" s="71">
        <v>5</v>
      </c>
      <c r="AB83" s="71">
        <v>1</v>
      </c>
      <c r="AC83" s="72">
        <v>3</v>
      </c>
    </row>
    <row r="84" spans="16:29">
      <c r="P84" s="78" t="str">
        <f t="shared" ca="1" si="8"/>
        <v/>
      </c>
      <c r="Q84" s="79" t="str">
        <f t="shared" ca="1" si="9"/>
        <v/>
      </c>
      <c r="R84" s="70">
        <f t="shared" si="7"/>
        <v>0</v>
      </c>
      <c r="S84" s="71">
        <f t="shared" ca="1" si="7"/>
        <v>6</v>
      </c>
      <c r="T84" s="71">
        <f t="shared" si="7"/>
        <v>0</v>
      </c>
      <c r="U84" s="71">
        <f t="shared" si="7"/>
        <v>0</v>
      </c>
      <c r="V84" s="72">
        <f t="shared" ca="1" si="7"/>
        <v>8</v>
      </c>
      <c r="W84" s="72">
        <f t="shared" ca="1" si="10"/>
        <v>6008</v>
      </c>
      <c r="Y84" s="73">
        <v>4</v>
      </c>
      <c r="Z84" s="74">
        <v>2</v>
      </c>
      <c r="AA84" s="74">
        <v>5</v>
      </c>
      <c r="AB84" s="74">
        <v>3</v>
      </c>
      <c r="AC84" s="75">
        <v>1</v>
      </c>
    </row>
    <row r="85" spans="16:29">
      <c r="P85" s="78" t="str">
        <f t="shared" ca="1" si="8"/>
        <v/>
      </c>
      <c r="Q85" s="79" t="str">
        <f t="shared" ca="1" si="9"/>
        <v/>
      </c>
      <c r="R85" s="70">
        <f t="shared" si="7"/>
        <v>0</v>
      </c>
      <c r="S85" s="71">
        <f t="shared" si="7"/>
        <v>0</v>
      </c>
      <c r="T85" s="71">
        <f t="shared" ca="1" si="7"/>
        <v>8</v>
      </c>
      <c r="U85" s="71">
        <f t="shared" ca="1" si="7"/>
        <v>6</v>
      </c>
      <c r="V85" s="72">
        <f t="shared" si="7"/>
        <v>0</v>
      </c>
      <c r="W85" s="72">
        <f t="shared" ca="1" si="10"/>
        <v>860</v>
      </c>
      <c r="Y85" s="67">
        <v>4</v>
      </c>
      <c r="Z85" s="68">
        <v>3</v>
      </c>
      <c r="AA85" s="68">
        <v>1</v>
      </c>
      <c r="AB85" s="68">
        <v>2</v>
      </c>
      <c r="AC85" s="69">
        <v>5</v>
      </c>
    </row>
    <row r="86" spans="16:29">
      <c r="P86" s="78" t="str">
        <f t="shared" ca="1" si="8"/>
        <v/>
      </c>
      <c r="Q86" s="79" t="str">
        <f t="shared" ca="1" si="9"/>
        <v/>
      </c>
      <c r="R86" s="70">
        <f t="shared" ref="R86:V120" si="11">VLOOKUP(Y86,$AE$13:$AF$17,2,FALSE)</f>
        <v>0</v>
      </c>
      <c r="S86" s="71">
        <f t="shared" si="11"/>
        <v>0</v>
      </c>
      <c r="T86" s="71">
        <f t="shared" ca="1" si="11"/>
        <v>8</v>
      </c>
      <c r="U86" s="71">
        <f t="shared" si="11"/>
        <v>0</v>
      </c>
      <c r="V86" s="72">
        <f t="shared" ca="1" si="11"/>
        <v>6</v>
      </c>
      <c r="W86" s="72">
        <f t="shared" ca="1" si="10"/>
        <v>806</v>
      </c>
      <c r="Y86" s="70">
        <v>4</v>
      </c>
      <c r="Z86" s="71">
        <v>3</v>
      </c>
      <c r="AA86" s="71">
        <v>1</v>
      </c>
      <c r="AB86" s="71">
        <v>5</v>
      </c>
      <c r="AC86" s="72">
        <v>2</v>
      </c>
    </row>
    <row r="87" spans="16:29">
      <c r="P87" s="78" t="str">
        <f t="shared" ca="1" si="8"/>
        <v/>
      </c>
      <c r="Q87" s="79" t="str">
        <f t="shared" ca="1" si="9"/>
        <v/>
      </c>
      <c r="R87" s="70">
        <f t="shared" si="11"/>
        <v>0</v>
      </c>
      <c r="S87" s="71">
        <f t="shared" si="11"/>
        <v>0</v>
      </c>
      <c r="T87" s="71">
        <f t="shared" ca="1" si="11"/>
        <v>6</v>
      </c>
      <c r="U87" s="71">
        <f t="shared" ca="1" si="11"/>
        <v>8</v>
      </c>
      <c r="V87" s="72">
        <f t="shared" si="11"/>
        <v>0</v>
      </c>
      <c r="W87" s="72">
        <f t="shared" ca="1" si="10"/>
        <v>680</v>
      </c>
      <c r="Y87" s="70">
        <v>4</v>
      </c>
      <c r="Z87" s="71">
        <v>3</v>
      </c>
      <c r="AA87" s="71">
        <v>2</v>
      </c>
      <c r="AB87" s="71">
        <v>1</v>
      </c>
      <c r="AC87" s="72">
        <v>5</v>
      </c>
    </row>
    <row r="88" spans="16:29">
      <c r="P88" s="78" t="str">
        <f t="shared" ca="1" si="8"/>
        <v/>
      </c>
      <c r="Q88" s="79" t="str">
        <f t="shared" ca="1" si="9"/>
        <v/>
      </c>
      <c r="R88" s="70">
        <f t="shared" si="11"/>
        <v>0</v>
      </c>
      <c r="S88" s="71">
        <f t="shared" si="11"/>
        <v>0</v>
      </c>
      <c r="T88" s="71">
        <f t="shared" ca="1" si="11"/>
        <v>6</v>
      </c>
      <c r="U88" s="71">
        <f t="shared" si="11"/>
        <v>0</v>
      </c>
      <c r="V88" s="72">
        <f t="shared" ca="1" si="11"/>
        <v>8</v>
      </c>
      <c r="W88" s="72">
        <f t="shared" ca="1" si="10"/>
        <v>608</v>
      </c>
      <c r="Y88" s="70">
        <v>4</v>
      </c>
      <c r="Z88" s="71">
        <v>3</v>
      </c>
      <c r="AA88" s="71">
        <v>2</v>
      </c>
      <c r="AB88" s="71">
        <v>5</v>
      </c>
      <c r="AC88" s="72">
        <v>1</v>
      </c>
    </row>
    <row r="89" spans="16:29">
      <c r="P89" s="78" t="str">
        <f t="shared" ca="1" si="8"/>
        <v/>
      </c>
      <c r="Q89" s="79" t="str">
        <f t="shared" ca="1" si="9"/>
        <v/>
      </c>
      <c r="R89" s="70">
        <f t="shared" si="11"/>
        <v>0</v>
      </c>
      <c r="S89" s="71">
        <f t="shared" si="11"/>
        <v>0</v>
      </c>
      <c r="T89" s="71">
        <f t="shared" si="11"/>
        <v>0</v>
      </c>
      <c r="U89" s="71">
        <f t="shared" ca="1" si="11"/>
        <v>8</v>
      </c>
      <c r="V89" s="72">
        <f t="shared" ca="1" si="11"/>
        <v>6</v>
      </c>
      <c r="W89" s="72">
        <f t="shared" ca="1" si="10"/>
        <v>86</v>
      </c>
      <c r="Y89" s="70">
        <v>4</v>
      </c>
      <c r="Z89" s="71">
        <v>3</v>
      </c>
      <c r="AA89" s="71">
        <v>5</v>
      </c>
      <c r="AB89" s="71">
        <v>1</v>
      </c>
      <c r="AC89" s="72">
        <v>2</v>
      </c>
    </row>
    <row r="90" spans="16:29">
      <c r="P90" s="78" t="str">
        <f t="shared" ca="1" si="8"/>
        <v/>
      </c>
      <c r="Q90" s="79" t="str">
        <f t="shared" ca="1" si="9"/>
        <v/>
      </c>
      <c r="R90" s="70">
        <f t="shared" si="11"/>
        <v>0</v>
      </c>
      <c r="S90" s="71">
        <f t="shared" si="11"/>
        <v>0</v>
      </c>
      <c r="T90" s="71">
        <f t="shared" si="11"/>
        <v>0</v>
      </c>
      <c r="U90" s="71">
        <f t="shared" ca="1" si="11"/>
        <v>6</v>
      </c>
      <c r="V90" s="72">
        <f t="shared" ca="1" si="11"/>
        <v>8</v>
      </c>
      <c r="W90" s="72">
        <f t="shared" ca="1" si="10"/>
        <v>68</v>
      </c>
      <c r="Y90" s="73">
        <v>4</v>
      </c>
      <c r="Z90" s="74">
        <v>3</v>
      </c>
      <c r="AA90" s="74">
        <v>5</v>
      </c>
      <c r="AB90" s="74">
        <v>2</v>
      </c>
      <c r="AC90" s="75">
        <v>1</v>
      </c>
    </row>
    <row r="91" spans="16:29">
      <c r="P91" s="78" t="str">
        <f t="shared" ca="1" si="8"/>
        <v/>
      </c>
      <c r="Q91" s="79" t="str">
        <f t="shared" ca="1" si="9"/>
        <v/>
      </c>
      <c r="R91" s="70">
        <f t="shared" si="11"/>
        <v>0</v>
      </c>
      <c r="S91" s="71">
        <f t="shared" si="11"/>
        <v>0</v>
      </c>
      <c r="T91" s="71">
        <f t="shared" ca="1" si="11"/>
        <v>8</v>
      </c>
      <c r="U91" s="71">
        <f t="shared" ca="1" si="11"/>
        <v>6</v>
      </c>
      <c r="V91" s="72">
        <f t="shared" si="11"/>
        <v>0</v>
      </c>
      <c r="W91" s="72">
        <f t="shared" ca="1" si="10"/>
        <v>860</v>
      </c>
      <c r="Y91" s="67">
        <v>4</v>
      </c>
      <c r="Z91" s="68">
        <v>5</v>
      </c>
      <c r="AA91" s="68">
        <v>1</v>
      </c>
      <c r="AB91" s="68">
        <v>2</v>
      </c>
      <c r="AC91" s="69">
        <v>3</v>
      </c>
    </row>
    <row r="92" spans="16:29">
      <c r="P92" s="78" t="str">
        <f t="shared" ca="1" si="8"/>
        <v/>
      </c>
      <c r="Q92" s="79" t="str">
        <f t="shared" ca="1" si="9"/>
        <v/>
      </c>
      <c r="R92" s="70">
        <f t="shared" si="11"/>
        <v>0</v>
      </c>
      <c r="S92" s="71">
        <f t="shared" si="11"/>
        <v>0</v>
      </c>
      <c r="T92" s="71">
        <f t="shared" ca="1" si="11"/>
        <v>8</v>
      </c>
      <c r="U92" s="71">
        <f t="shared" si="11"/>
        <v>0</v>
      </c>
      <c r="V92" s="72">
        <f t="shared" ca="1" si="11"/>
        <v>6</v>
      </c>
      <c r="W92" s="72">
        <f t="shared" ca="1" si="10"/>
        <v>806</v>
      </c>
      <c r="Y92" s="70">
        <v>4</v>
      </c>
      <c r="Z92" s="71">
        <v>5</v>
      </c>
      <c r="AA92" s="71">
        <v>1</v>
      </c>
      <c r="AB92" s="71">
        <v>3</v>
      </c>
      <c r="AC92" s="72">
        <v>2</v>
      </c>
    </row>
    <row r="93" spans="16:29">
      <c r="P93" s="78" t="str">
        <f t="shared" ca="1" si="8"/>
        <v/>
      </c>
      <c r="Q93" s="79" t="str">
        <f t="shared" ca="1" si="9"/>
        <v/>
      </c>
      <c r="R93" s="70">
        <f t="shared" si="11"/>
        <v>0</v>
      </c>
      <c r="S93" s="71">
        <f t="shared" si="11"/>
        <v>0</v>
      </c>
      <c r="T93" s="71">
        <f t="shared" ca="1" si="11"/>
        <v>6</v>
      </c>
      <c r="U93" s="71">
        <f t="shared" ca="1" si="11"/>
        <v>8</v>
      </c>
      <c r="V93" s="72">
        <f t="shared" si="11"/>
        <v>0</v>
      </c>
      <c r="W93" s="72">
        <f t="shared" ca="1" si="10"/>
        <v>680</v>
      </c>
      <c r="Y93" s="70">
        <v>4</v>
      </c>
      <c r="Z93" s="71">
        <v>5</v>
      </c>
      <c r="AA93" s="71">
        <v>2</v>
      </c>
      <c r="AB93" s="71">
        <v>1</v>
      </c>
      <c r="AC93" s="72">
        <v>3</v>
      </c>
    </row>
    <row r="94" spans="16:29">
      <c r="P94" s="78" t="str">
        <f t="shared" ca="1" si="8"/>
        <v/>
      </c>
      <c r="Q94" s="79" t="str">
        <f t="shared" ca="1" si="9"/>
        <v/>
      </c>
      <c r="R94" s="70">
        <f t="shared" si="11"/>
        <v>0</v>
      </c>
      <c r="S94" s="71">
        <f t="shared" si="11"/>
        <v>0</v>
      </c>
      <c r="T94" s="71">
        <f t="shared" ca="1" si="11"/>
        <v>6</v>
      </c>
      <c r="U94" s="71">
        <f t="shared" si="11"/>
        <v>0</v>
      </c>
      <c r="V94" s="72">
        <f t="shared" ca="1" si="11"/>
        <v>8</v>
      </c>
      <c r="W94" s="72">
        <f t="shared" ca="1" si="10"/>
        <v>608</v>
      </c>
      <c r="Y94" s="70">
        <v>4</v>
      </c>
      <c r="Z94" s="71">
        <v>5</v>
      </c>
      <c r="AA94" s="71">
        <v>2</v>
      </c>
      <c r="AB94" s="71">
        <v>3</v>
      </c>
      <c r="AC94" s="72">
        <v>1</v>
      </c>
    </row>
    <row r="95" spans="16:29">
      <c r="P95" s="78" t="str">
        <f t="shared" ca="1" si="8"/>
        <v/>
      </c>
      <c r="Q95" s="79" t="str">
        <f t="shared" ca="1" si="9"/>
        <v/>
      </c>
      <c r="R95" s="70">
        <f t="shared" si="11"/>
        <v>0</v>
      </c>
      <c r="S95" s="71">
        <f t="shared" si="11"/>
        <v>0</v>
      </c>
      <c r="T95" s="71">
        <f t="shared" si="11"/>
        <v>0</v>
      </c>
      <c r="U95" s="71">
        <f t="shared" ca="1" si="11"/>
        <v>8</v>
      </c>
      <c r="V95" s="72">
        <f t="shared" ca="1" si="11"/>
        <v>6</v>
      </c>
      <c r="W95" s="72">
        <f t="shared" ca="1" si="10"/>
        <v>86</v>
      </c>
      <c r="Y95" s="70">
        <v>4</v>
      </c>
      <c r="Z95" s="71">
        <v>5</v>
      </c>
      <c r="AA95" s="71">
        <v>3</v>
      </c>
      <c r="AB95" s="71">
        <v>1</v>
      </c>
      <c r="AC95" s="72">
        <v>2</v>
      </c>
    </row>
    <row r="96" spans="16:29">
      <c r="P96" s="78" t="str">
        <f t="shared" ca="1" si="8"/>
        <v/>
      </c>
      <c r="Q96" s="79" t="str">
        <f t="shared" ca="1" si="9"/>
        <v/>
      </c>
      <c r="R96" s="70">
        <f t="shared" si="11"/>
        <v>0</v>
      </c>
      <c r="S96" s="71">
        <f t="shared" si="11"/>
        <v>0</v>
      </c>
      <c r="T96" s="71">
        <f t="shared" si="11"/>
        <v>0</v>
      </c>
      <c r="U96" s="71">
        <f t="shared" ca="1" si="11"/>
        <v>6</v>
      </c>
      <c r="V96" s="72">
        <f t="shared" ca="1" si="11"/>
        <v>8</v>
      </c>
      <c r="W96" s="72">
        <f t="shared" ca="1" si="10"/>
        <v>68</v>
      </c>
      <c r="Y96" s="73">
        <v>4</v>
      </c>
      <c r="Z96" s="74">
        <v>5</v>
      </c>
      <c r="AA96" s="74">
        <v>3</v>
      </c>
      <c r="AB96" s="74">
        <v>2</v>
      </c>
      <c r="AC96" s="75">
        <v>1</v>
      </c>
    </row>
    <row r="97" spans="16:29">
      <c r="P97" s="78" t="str">
        <f t="shared" ca="1" si="8"/>
        <v/>
      </c>
      <c r="Q97" s="79" t="str">
        <f t="shared" ca="1" si="9"/>
        <v/>
      </c>
      <c r="R97" s="70">
        <f t="shared" si="11"/>
        <v>0</v>
      </c>
      <c r="S97" s="71">
        <f t="shared" ca="1" si="11"/>
        <v>8</v>
      </c>
      <c r="T97" s="71">
        <f t="shared" ca="1" si="11"/>
        <v>6</v>
      </c>
      <c r="U97" s="71">
        <f t="shared" si="11"/>
        <v>0</v>
      </c>
      <c r="V97" s="72">
        <f t="shared" si="11"/>
        <v>0</v>
      </c>
      <c r="W97" s="72">
        <f t="shared" ca="1" si="10"/>
        <v>8600</v>
      </c>
      <c r="Y97" s="67">
        <v>5</v>
      </c>
      <c r="Z97" s="68">
        <v>1</v>
      </c>
      <c r="AA97" s="68">
        <v>2</v>
      </c>
      <c r="AB97" s="68">
        <v>3</v>
      </c>
      <c r="AC97" s="69">
        <v>4</v>
      </c>
    </row>
    <row r="98" spans="16:29">
      <c r="P98" s="78" t="str">
        <f t="shared" ca="1" si="8"/>
        <v/>
      </c>
      <c r="Q98" s="79" t="str">
        <f t="shared" ca="1" si="9"/>
        <v/>
      </c>
      <c r="R98" s="70">
        <f t="shared" si="11"/>
        <v>0</v>
      </c>
      <c r="S98" s="71">
        <f t="shared" ca="1" si="11"/>
        <v>8</v>
      </c>
      <c r="T98" s="71">
        <f t="shared" ca="1" si="11"/>
        <v>6</v>
      </c>
      <c r="U98" s="71">
        <f t="shared" si="11"/>
        <v>0</v>
      </c>
      <c r="V98" s="72">
        <f t="shared" si="11"/>
        <v>0</v>
      </c>
      <c r="W98" s="72">
        <f t="shared" ca="1" si="10"/>
        <v>8600</v>
      </c>
      <c r="Y98" s="70">
        <v>5</v>
      </c>
      <c r="Z98" s="71">
        <v>1</v>
      </c>
      <c r="AA98" s="71">
        <v>2</v>
      </c>
      <c r="AB98" s="71">
        <v>4</v>
      </c>
      <c r="AC98" s="72">
        <v>3</v>
      </c>
    </row>
    <row r="99" spans="16:29">
      <c r="P99" s="78" t="str">
        <f t="shared" ca="1" si="8"/>
        <v/>
      </c>
      <c r="Q99" s="79" t="str">
        <f t="shared" ca="1" si="9"/>
        <v/>
      </c>
      <c r="R99" s="70">
        <f t="shared" si="11"/>
        <v>0</v>
      </c>
      <c r="S99" s="71">
        <f t="shared" ca="1" si="11"/>
        <v>8</v>
      </c>
      <c r="T99" s="71">
        <f t="shared" si="11"/>
        <v>0</v>
      </c>
      <c r="U99" s="71">
        <f t="shared" ca="1" si="11"/>
        <v>6</v>
      </c>
      <c r="V99" s="72">
        <f t="shared" si="11"/>
        <v>0</v>
      </c>
      <c r="W99" s="72">
        <f t="shared" ca="1" si="10"/>
        <v>8060</v>
      </c>
      <c r="Y99" s="70">
        <v>5</v>
      </c>
      <c r="Z99" s="71">
        <v>1</v>
      </c>
      <c r="AA99" s="71">
        <v>3</v>
      </c>
      <c r="AB99" s="71">
        <v>2</v>
      </c>
      <c r="AC99" s="72">
        <v>4</v>
      </c>
    </row>
    <row r="100" spans="16:29">
      <c r="P100" s="78" t="str">
        <f t="shared" ca="1" si="8"/>
        <v/>
      </c>
      <c r="Q100" s="79" t="str">
        <f t="shared" ca="1" si="9"/>
        <v/>
      </c>
      <c r="R100" s="70">
        <f t="shared" si="11"/>
        <v>0</v>
      </c>
      <c r="S100" s="71">
        <f t="shared" ca="1" si="11"/>
        <v>8</v>
      </c>
      <c r="T100" s="71">
        <f t="shared" si="11"/>
        <v>0</v>
      </c>
      <c r="U100" s="71">
        <f t="shared" si="11"/>
        <v>0</v>
      </c>
      <c r="V100" s="72">
        <f t="shared" ca="1" si="11"/>
        <v>6</v>
      </c>
      <c r="W100" s="72">
        <f t="shared" ca="1" si="10"/>
        <v>8006</v>
      </c>
      <c r="Y100" s="70">
        <v>5</v>
      </c>
      <c r="Z100" s="71">
        <v>1</v>
      </c>
      <c r="AA100" s="71">
        <v>3</v>
      </c>
      <c r="AB100" s="71">
        <v>4</v>
      </c>
      <c r="AC100" s="72">
        <v>2</v>
      </c>
    </row>
    <row r="101" spans="16:29">
      <c r="P101" s="78" t="str">
        <f t="shared" ca="1" si="8"/>
        <v/>
      </c>
      <c r="Q101" s="79" t="str">
        <f t="shared" ca="1" si="9"/>
        <v/>
      </c>
      <c r="R101" s="70">
        <f t="shared" si="11"/>
        <v>0</v>
      </c>
      <c r="S101" s="71">
        <f t="shared" ca="1" si="11"/>
        <v>8</v>
      </c>
      <c r="T101" s="71">
        <f t="shared" si="11"/>
        <v>0</v>
      </c>
      <c r="U101" s="71">
        <f t="shared" ca="1" si="11"/>
        <v>6</v>
      </c>
      <c r="V101" s="72">
        <f t="shared" si="11"/>
        <v>0</v>
      </c>
      <c r="W101" s="72">
        <f t="shared" ca="1" si="10"/>
        <v>8060</v>
      </c>
      <c r="Y101" s="70">
        <v>5</v>
      </c>
      <c r="Z101" s="71">
        <v>1</v>
      </c>
      <c r="AA101" s="71">
        <v>4</v>
      </c>
      <c r="AB101" s="71">
        <v>2</v>
      </c>
      <c r="AC101" s="72">
        <v>3</v>
      </c>
    </row>
    <row r="102" spans="16:29">
      <c r="P102" s="78" t="str">
        <f t="shared" ca="1" si="8"/>
        <v/>
      </c>
      <c r="Q102" s="79" t="str">
        <f t="shared" ca="1" si="9"/>
        <v/>
      </c>
      <c r="R102" s="70">
        <f t="shared" si="11"/>
        <v>0</v>
      </c>
      <c r="S102" s="71">
        <f t="shared" ca="1" si="11"/>
        <v>8</v>
      </c>
      <c r="T102" s="71">
        <f t="shared" si="11"/>
        <v>0</v>
      </c>
      <c r="U102" s="71">
        <f t="shared" si="11"/>
        <v>0</v>
      </c>
      <c r="V102" s="72">
        <f t="shared" ca="1" si="11"/>
        <v>6</v>
      </c>
      <c r="W102" s="72">
        <f t="shared" ca="1" si="10"/>
        <v>8006</v>
      </c>
      <c r="Y102" s="73">
        <v>5</v>
      </c>
      <c r="Z102" s="74">
        <v>1</v>
      </c>
      <c r="AA102" s="74">
        <v>4</v>
      </c>
      <c r="AB102" s="74">
        <v>3</v>
      </c>
      <c r="AC102" s="75">
        <v>2</v>
      </c>
    </row>
    <row r="103" spans="16:29">
      <c r="P103" s="78" t="str">
        <f t="shared" ca="1" si="8"/>
        <v/>
      </c>
      <c r="Q103" s="79" t="str">
        <f t="shared" ca="1" si="9"/>
        <v/>
      </c>
      <c r="R103" s="70">
        <f t="shared" si="11"/>
        <v>0</v>
      </c>
      <c r="S103" s="71">
        <f t="shared" ca="1" si="11"/>
        <v>6</v>
      </c>
      <c r="T103" s="71">
        <f t="shared" ca="1" si="11"/>
        <v>8</v>
      </c>
      <c r="U103" s="71">
        <f t="shared" si="11"/>
        <v>0</v>
      </c>
      <c r="V103" s="72">
        <f t="shared" si="11"/>
        <v>0</v>
      </c>
      <c r="W103" s="72">
        <f t="shared" ca="1" si="10"/>
        <v>6800</v>
      </c>
      <c r="Y103" s="67">
        <v>5</v>
      </c>
      <c r="Z103" s="68">
        <v>2</v>
      </c>
      <c r="AA103" s="68">
        <v>1</v>
      </c>
      <c r="AB103" s="68">
        <v>3</v>
      </c>
      <c r="AC103" s="69">
        <v>4</v>
      </c>
    </row>
    <row r="104" spans="16:29">
      <c r="P104" s="78" t="str">
        <f t="shared" ca="1" si="8"/>
        <v/>
      </c>
      <c r="Q104" s="79" t="str">
        <f t="shared" ca="1" si="9"/>
        <v/>
      </c>
      <c r="R104" s="70">
        <f t="shared" si="11"/>
        <v>0</v>
      </c>
      <c r="S104" s="71">
        <f t="shared" ca="1" si="11"/>
        <v>6</v>
      </c>
      <c r="T104" s="71">
        <f t="shared" ca="1" si="11"/>
        <v>8</v>
      </c>
      <c r="U104" s="71">
        <f t="shared" si="11"/>
        <v>0</v>
      </c>
      <c r="V104" s="72">
        <f t="shared" si="11"/>
        <v>0</v>
      </c>
      <c r="W104" s="72">
        <f t="shared" ca="1" si="10"/>
        <v>6800</v>
      </c>
      <c r="Y104" s="70">
        <v>5</v>
      </c>
      <c r="Z104" s="71">
        <v>2</v>
      </c>
      <c r="AA104" s="71">
        <v>1</v>
      </c>
      <c r="AB104" s="71">
        <v>4</v>
      </c>
      <c r="AC104" s="72">
        <v>3</v>
      </c>
    </row>
    <row r="105" spans="16:29">
      <c r="P105" s="78" t="str">
        <f t="shared" ca="1" si="8"/>
        <v/>
      </c>
      <c r="Q105" s="79" t="str">
        <f t="shared" ca="1" si="9"/>
        <v/>
      </c>
      <c r="R105" s="70">
        <f t="shared" si="11"/>
        <v>0</v>
      </c>
      <c r="S105" s="71">
        <f t="shared" ca="1" si="11"/>
        <v>6</v>
      </c>
      <c r="T105" s="71">
        <f t="shared" si="11"/>
        <v>0</v>
      </c>
      <c r="U105" s="71">
        <f t="shared" ca="1" si="11"/>
        <v>8</v>
      </c>
      <c r="V105" s="72">
        <f t="shared" si="11"/>
        <v>0</v>
      </c>
      <c r="W105" s="72">
        <f t="shared" ca="1" si="10"/>
        <v>6080</v>
      </c>
      <c r="Y105" s="70">
        <v>5</v>
      </c>
      <c r="Z105" s="71">
        <v>2</v>
      </c>
      <c r="AA105" s="71">
        <v>3</v>
      </c>
      <c r="AB105" s="71">
        <v>1</v>
      </c>
      <c r="AC105" s="72">
        <v>4</v>
      </c>
    </row>
    <row r="106" spans="16:29">
      <c r="P106" s="78" t="str">
        <f t="shared" ca="1" si="8"/>
        <v/>
      </c>
      <c r="Q106" s="79" t="str">
        <f t="shared" ca="1" si="9"/>
        <v/>
      </c>
      <c r="R106" s="70">
        <f t="shared" si="11"/>
        <v>0</v>
      </c>
      <c r="S106" s="71">
        <f t="shared" ca="1" si="11"/>
        <v>6</v>
      </c>
      <c r="T106" s="71">
        <f t="shared" si="11"/>
        <v>0</v>
      </c>
      <c r="U106" s="71">
        <f t="shared" si="11"/>
        <v>0</v>
      </c>
      <c r="V106" s="72">
        <f t="shared" ca="1" si="11"/>
        <v>8</v>
      </c>
      <c r="W106" s="72">
        <f t="shared" ca="1" si="10"/>
        <v>6008</v>
      </c>
      <c r="Y106" s="70">
        <v>5</v>
      </c>
      <c r="Z106" s="71">
        <v>2</v>
      </c>
      <c r="AA106" s="71">
        <v>3</v>
      </c>
      <c r="AB106" s="71">
        <v>4</v>
      </c>
      <c r="AC106" s="72">
        <v>1</v>
      </c>
    </row>
    <row r="107" spans="16:29">
      <c r="P107" s="78" t="str">
        <f t="shared" ca="1" si="8"/>
        <v/>
      </c>
      <c r="Q107" s="79" t="str">
        <f t="shared" ca="1" si="9"/>
        <v/>
      </c>
      <c r="R107" s="70">
        <f t="shared" si="11"/>
        <v>0</v>
      </c>
      <c r="S107" s="71">
        <f t="shared" ca="1" si="11"/>
        <v>6</v>
      </c>
      <c r="T107" s="71">
        <f t="shared" si="11"/>
        <v>0</v>
      </c>
      <c r="U107" s="71">
        <f t="shared" ca="1" si="11"/>
        <v>8</v>
      </c>
      <c r="V107" s="72">
        <f t="shared" si="11"/>
        <v>0</v>
      </c>
      <c r="W107" s="72">
        <f t="shared" ca="1" si="10"/>
        <v>6080</v>
      </c>
      <c r="Y107" s="70">
        <v>5</v>
      </c>
      <c r="Z107" s="71">
        <v>2</v>
      </c>
      <c r="AA107" s="71">
        <v>4</v>
      </c>
      <c r="AB107" s="71">
        <v>1</v>
      </c>
      <c r="AC107" s="72">
        <v>3</v>
      </c>
    </row>
    <row r="108" spans="16:29">
      <c r="P108" s="78" t="str">
        <f t="shared" ca="1" si="8"/>
        <v/>
      </c>
      <c r="Q108" s="79" t="str">
        <f t="shared" ca="1" si="9"/>
        <v/>
      </c>
      <c r="R108" s="70">
        <f t="shared" si="11"/>
        <v>0</v>
      </c>
      <c r="S108" s="71">
        <f t="shared" ca="1" si="11"/>
        <v>6</v>
      </c>
      <c r="T108" s="71">
        <f t="shared" si="11"/>
        <v>0</v>
      </c>
      <c r="U108" s="71">
        <f t="shared" si="11"/>
        <v>0</v>
      </c>
      <c r="V108" s="72">
        <f t="shared" ca="1" si="11"/>
        <v>8</v>
      </c>
      <c r="W108" s="72">
        <f t="shared" ca="1" si="10"/>
        <v>6008</v>
      </c>
      <c r="Y108" s="73">
        <v>5</v>
      </c>
      <c r="Z108" s="74">
        <v>2</v>
      </c>
      <c r="AA108" s="74">
        <v>4</v>
      </c>
      <c r="AB108" s="74">
        <v>3</v>
      </c>
      <c r="AC108" s="75">
        <v>1</v>
      </c>
    </row>
    <row r="109" spans="16:29">
      <c r="P109" s="78" t="str">
        <f t="shared" ca="1" si="8"/>
        <v/>
      </c>
      <c r="Q109" s="79" t="str">
        <f t="shared" ca="1" si="9"/>
        <v/>
      </c>
      <c r="R109" s="70">
        <f t="shared" si="11"/>
        <v>0</v>
      </c>
      <c r="S109" s="71">
        <f t="shared" si="11"/>
        <v>0</v>
      </c>
      <c r="T109" s="71">
        <f t="shared" ca="1" si="11"/>
        <v>8</v>
      </c>
      <c r="U109" s="71">
        <f t="shared" ca="1" si="11"/>
        <v>6</v>
      </c>
      <c r="V109" s="72">
        <f t="shared" si="11"/>
        <v>0</v>
      </c>
      <c r="W109" s="72">
        <f t="shared" ca="1" si="10"/>
        <v>860</v>
      </c>
      <c r="Y109" s="67">
        <v>5</v>
      </c>
      <c r="Z109" s="68">
        <v>3</v>
      </c>
      <c r="AA109" s="68">
        <v>1</v>
      </c>
      <c r="AB109" s="68">
        <v>2</v>
      </c>
      <c r="AC109" s="69">
        <v>4</v>
      </c>
    </row>
    <row r="110" spans="16:29">
      <c r="P110" s="78" t="str">
        <f t="shared" ca="1" si="8"/>
        <v/>
      </c>
      <c r="Q110" s="79" t="str">
        <f t="shared" ca="1" si="9"/>
        <v/>
      </c>
      <c r="R110" s="70">
        <f t="shared" si="11"/>
        <v>0</v>
      </c>
      <c r="S110" s="71">
        <f t="shared" si="11"/>
        <v>0</v>
      </c>
      <c r="T110" s="71">
        <f t="shared" ca="1" si="11"/>
        <v>8</v>
      </c>
      <c r="U110" s="71">
        <f t="shared" si="11"/>
        <v>0</v>
      </c>
      <c r="V110" s="72">
        <f t="shared" ca="1" si="11"/>
        <v>6</v>
      </c>
      <c r="W110" s="72">
        <f t="shared" ca="1" si="10"/>
        <v>806</v>
      </c>
      <c r="Y110" s="70">
        <v>5</v>
      </c>
      <c r="Z110" s="71">
        <v>3</v>
      </c>
      <c r="AA110" s="71">
        <v>1</v>
      </c>
      <c r="AB110" s="71">
        <v>4</v>
      </c>
      <c r="AC110" s="72">
        <v>2</v>
      </c>
    </row>
    <row r="111" spans="16:29">
      <c r="P111" s="78" t="str">
        <f t="shared" ca="1" si="8"/>
        <v/>
      </c>
      <c r="Q111" s="79" t="str">
        <f t="shared" ca="1" si="9"/>
        <v/>
      </c>
      <c r="R111" s="70">
        <f t="shared" si="11"/>
        <v>0</v>
      </c>
      <c r="S111" s="71">
        <f t="shared" si="11"/>
        <v>0</v>
      </c>
      <c r="T111" s="71">
        <f t="shared" ca="1" si="11"/>
        <v>6</v>
      </c>
      <c r="U111" s="71">
        <f t="shared" ca="1" si="11"/>
        <v>8</v>
      </c>
      <c r="V111" s="72">
        <f t="shared" si="11"/>
        <v>0</v>
      </c>
      <c r="W111" s="72">
        <f t="shared" ca="1" si="10"/>
        <v>680</v>
      </c>
      <c r="Y111" s="70">
        <v>5</v>
      </c>
      <c r="Z111" s="71">
        <v>3</v>
      </c>
      <c r="AA111" s="71">
        <v>2</v>
      </c>
      <c r="AB111" s="71">
        <v>1</v>
      </c>
      <c r="AC111" s="72">
        <v>4</v>
      </c>
    </row>
    <row r="112" spans="16:29">
      <c r="P112" s="78" t="str">
        <f t="shared" ca="1" si="8"/>
        <v/>
      </c>
      <c r="Q112" s="79" t="str">
        <f t="shared" ca="1" si="9"/>
        <v/>
      </c>
      <c r="R112" s="70">
        <f t="shared" si="11"/>
        <v>0</v>
      </c>
      <c r="S112" s="71">
        <f t="shared" si="11"/>
        <v>0</v>
      </c>
      <c r="T112" s="71">
        <f t="shared" ca="1" si="11"/>
        <v>6</v>
      </c>
      <c r="U112" s="71">
        <f t="shared" si="11"/>
        <v>0</v>
      </c>
      <c r="V112" s="72">
        <f t="shared" ca="1" si="11"/>
        <v>8</v>
      </c>
      <c r="W112" s="72">
        <f t="shared" ca="1" si="10"/>
        <v>608</v>
      </c>
      <c r="Y112" s="70">
        <v>5</v>
      </c>
      <c r="Z112" s="71">
        <v>3</v>
      </c>
      <c r="AA112" s="71">
        <v>2</v>
      </c>
      <c r="AB112" s="71">
        <v>4</v>
      </c>
      <c r="AC112" s="72">
        <v>1</v>
      </c>
    </row>
    <row r="113" spans="16:29">
      <c r="P113" s="78" t="str">
        <f t="shared" ca="1" si="8"/>
        <v/>
      </c>
      <c r="Q113" s="79" t="str">
        <f t="shared" ca="1" si="9"/>
        <v/>
      </c>
      <c r="R113" s="70">
        <f t="shared" si="11"/>
        <v>0</v>
      </c>
      <c r="S113" s="71">
        <f t="shared" si="11"/>
        <v>0</v>
      </c>
      <c r="T113" s="71">
        <f t="shared" si="11"/>
        <v>0</v>
      </c>
      <c r="U113" s="71">
        <f t="shared" ca="1" si="11"/>
        <v>8</v>
      </c>
      <c r="V113" s="72">
        <f t="shared" ca="1" si="11"/>
        <v>6</v>
      </c>
      <c r="W113" s="72">
        <f t="shared" ca="1" si="10"/>
        <v>86</v>
      </c>
      <c r="Y113" s="70">
        <v>5</v>
      </c>
      <c r="Z113" s="71">
        <v>3</v>
      </c>
      <c r="AA113" s="71">
        <v>4</v>
      </c>
      <c r="AB113" s="71">
        <v>1</v>
      </c>
      <c r="AC113" s="72">
        <v>2</v>
      </c>
    </row>
    <row r="114" spans="16:29">
      <c r="P114" s="78" t="str">
        <f t="shared" ca="1" si="8"/>
        <v/>
      </c>
      <c r="Q114" s="79" t="str">
        <f t="shared" ca="1" si="9"/>
        <v/>
      </c>
      <c r="R114" s="70">
        <f t="shared" si="11"/>
        <v>0</v>
      </c>
      <c r="S114" s="71">
        <f t="shared" si="11"/>
        <v>0</v>
      </c>
      <c r="T114" s="71">
        <f t="shared" si="11"/>
        <v>0</v>
      </c>
      <c r="U114" s="71">
        <f t="shared" ca="1" si="11"/>
        <v>6</v>
      </c>
      <c r="V114" s="72">
        <f t="shared" ca="1" si="11"/>
        <v>8</v>
      </c>
      <c r="W114" s="72">
        <f t="shared" ca="1" si="10"/>
        <v>68</v>
      </c>
      <c r="Y114" s="73">
        <v>5</v>
      </c>
      <c r="Z114" s="74">
        <v>3</v>
      </c>
      <c r="AA114" s="74">
        <v>4</v>
      </c>
      <c r="AB114" s="74">
        <v>2</v>
      </c>
      <c r="AC114" s="75">
        <v>1</v>
      </c>
    </row>
    <row r="115" spans="16:29">
      <c r="P115" s="78" t="str">
        <f t="shared" ca="1" si="8"/>
        <v/>
      </c>
      <c r="Q115" s="79" t="str">
        <f t="shared" ca="1" si="9"/>
        <v/>
      </c>
      <c r="R115" s="70">
        <f t="shared" si="11"/>
        <v>0</v>
      </c>
      <c r="S115" s="71">
        <f t="shared" si="11"/>
        <v>0</v>
      </c>
      <c r="T115" s="71">
        <f t="shared" ca="1" si="11"/>
        <v>8</v>
      </c>
      <c r="U115" s="71">
        <f t="shared" ca="1" si="11"/>
        <v>6</v>
      </c>
      <c r="V115" s="72">
        <f t="shared" si="11"/>
        <v>0</v>
      </c>
      <c r="W115" s="72">
        <f t="shared" ca="1" si="10"/>
        <v>860</v>
      </c>
      <c r="Y115" s="67">
        <v>5</v>
      </c>
      <c r="Z115" s="68">
        <v>4</v>
      </c>
      <c r="AA115" s="68">
        <v>1</v>
      </c>
      <c r="AB115" s="68">
        <v>2</v>
      </c>
      <c r="AC115" s="69">
        <v>3</v>
      </c>
    </row>
    <row r="116" spans="16:29">
      <c r="P116" s="78" t="str">
        <f t="shared" ca="1" si="8"/>
        <v/>
      </c>
      <c r="Q116" s="79" t="str">
        <f t="shared" ca="1" si="9"/>
        <v/>
      </c>
      <c r="R116" s="70">
        <f t="shared" si="11"/>
        <v>0</v>
      </c>
      <c r="S116" s="71">
        <f t="shared" si="11"/>
        <v>0</v>
      </c>
      <c r="T116" s="71">
        <f t="shared" ca="1" si="11"/>
        <v>8</v>
      </c>
      <c r="U116" s="71">
        <f t="shared" si="11"/>
        <v>0</v>
      </c>
      <c r="V116" s="72">
        <f t="shared" ca="1" si="11"/>
        <v>6</v>
      </c>
      <c r="W116" s="72">
        <f t="shared" ca="1" si="10"/>
        <v>806</v>
      </c>
      <c r="Y116" s="70">
        <v>5</v>
      </c>
      <c r="Z116" s="71">
        <v>4</v>
      </c>
      <c r="AA116" s="71">
        <v>1</v>
      </c>
      <c r="AB116" s="71">
        <v>3</v>
      </c>
      <c r="AC116" s="72">
        <v>2</v>
      </c>
    </row>
    <row r="117" spans="16:29">
      <c r="P117" s="78" t="str">
        <f t="shared" ca="1" si="8"/>
        <v/>
      </c>
      <c r="Q117" s="79" t="str">
        <f t="shared" ca="1" si="9"/>
        <v/>
      </c>
      <c r="R117" s="70">
        <f t="shared" si="11"/>
        <v>0</v>
      </c>
      <c r="S117" s="71">
        <f t="shared" si="11"/>
        <v>0</v>
      </c>
      <c r="T117" s="71">
        <f t="shared" ca="1" si="11"/>
        <v>6</v>
      </c>
      <c r="U117" s="71">
        <f t="shared" ca="1" si="11"/>
        <v>8</v>
      </c>
      <c r="V117" s="72">
        <f t="shared" si="11"/>
        <v>0</v>
      </c>
      <c r="W117" s="72">
        <f t="shared" ca="1" si="10"/>
        <v>680</v>
      </c>
      <c r="Y117" s="70">
        <v>5</v>
      </c>
      <c r="Z117" s="71">
        <v>4</v>
      </c>
      <c r="AA117" s="71">
        <v>2</v>
      </c>
      <c r="AB117" s="71">
        <v>1</v>
      </c>
      <c r="AC117" s="72">
        <v>3</v>
      </c>
    </row>
    <row r="118" spans="16:29">
      <c r="P118" s="78" t="str">
        <f t="shared" ca="1" si="8"/>
        <v/>
      </c>
      <c r="Q118" s="79" t="str">
        <f t="shared" ca="1" si="9"/>
        <v/>
      </c>
      <c r="R118" s="70">
        <f t="shared" si="11"/>
        <v>0</v>
      </c>
      <c r="S118" s="71">
        <f t="shared" si="11"/>
        <v>0</v>
      </c>
      <c r="T118" s="71">
        <f t="shared" ca="1" si="11"/>
        <v>6</v>
      </c>
      <c r="U118" s="71">
        <f t="shared" si="11"/>
        <v>0</v>
      </c>
      <c r="V118" s="72">
        <f t="shared" ca="1" si="11"/>
        <v>8</v>
      </c>
      <c r="W118" s="72">
        <f t="shared" ca="1" si="10"/>
        <v>608</v>
      </c>
      <c r="Y118" s="70">
        <v>5</v>
      </c>
      <c r="Z118" s="71">
        <v>4</v>
      </c>
      <c r="AA118" s="71">
        <v>2</v>
      </c>
      <c r="AB118" s="71">
        <v>3</v>
      </c>
      <c r="AC118" s="72">
        <v>1</v>
      </c>
    </row>
    <row r="119" spans="16:29">
      <c r="P119" s="78" t="str">
        <f t="shared" ca="1" si="8"/>
        <v/>
      </c>
      <c r="Q119" s="79" t="str">
        <f t="shared" ca="1" si="9"/>
        <v/>
      </c>
      <c r="R119" s="70">
        <f t="shared" si="11"/>
        <v>0</v>
      </c>
      <c r="S119" s="71">
        <f t="shared" si="11"/>
        <v>0</v>
      </c>
      <c r="T119" s="71">
        <f t="shared" si="11"/>
        <v>0</v>
      </c>
      <c r="U119" s="71">
        <f t="shared" ca="1" si="11"/>
        <v>8</v>
      </c>
      <c r="V119" s="72">
        <f t="shared" ca="1" si="11"/>
        <v>6</v>
      </c>
      <c r="W119" s="72">
        <f t="shared" ca="1" si="10"/>
        <v>86</v>
      </c>
      <c r="Y119" s="70">
        <v>5</v>
      </c>
      <c r="Z119" s="71">
        <v>4</v>
      </c>
      <c r="AA119" s="71">
        <v>3</v>
      </c>
      <c r="AB119" s="71">
        <v>1</v>
      </c>
      <c r="AC119" s="72">
        <v>2</v>
      </c>
    </row>
    <row r="120" spans="16:29">
      <c r="P120" s="80" t="str">
        <f t="shared" ca="1" si="8"/>
        <v/>
      </c>
      <c r="Q120" s="81" t="str">
        <f t="shared" ca="1" si="9"/>
        <v/>
      </c>
      <c r="R120" s="73">
        <f t="shared" si="11"/>
        <v>0</v>
      </c>
      <c r="S120" s="74">
        <f t="shared" si="11"/>
        <v>0</v>
      </c>
      <c r="T120" s="74">
        <f t="shared" si="11"/>
        <v>0</v>
      </c>
      <c r="U120" s="74">
        <f t="shared" ca="1" si="11"/>
        <v>6</v>
      </c>
      <c r="V120" s="75">
        <f t="shared" ca="1" si="11"/>
        <v>8</v>
      </c>
      <c r="W120" s="75">
        <f t="shared" ca="1" si="10"/>
        <v>68</v>
      </c>
      <c r="Y120" s="73">
        <v>5</v>
      </c>
      <c r="Z120" s="74">
        <v>4</v>
      </c>
      <c r="AA120" s="74">
        <v>3</v>
      </c>
      <c r="AB120" s="74">
        <v>2</v>
      </c>
      <c r="AC120" s="75">
        <v>1</v>
      </c>
    </row>
  </sheetData>
  <protectedRanges>
    <protectedRange sqref="AF18" name="CHINESEnumber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Parameter</vt:lpstr>
      <vt:lpstr>Question</vt:lpstr>
      <vt:lpstr>Answer</vt:lpstr>
      <vt:lpstr>Seed01</vt:lpstr>
      <vt:lpstr>Seed02</vt:lpstr>
      <vt:lpstr>Seed03</vt:lpstr>
      <vt:lpstr>Seed04</vt:lpstr>
      <vt:lpstr>Seed05</vt:lpstr>
      <vt:lpstr>Seed06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2017-09-13T16:19:27Z</cp:lastPrinted>
  <dcterms:created xsi:type="dcterms:W3CDTF">2013-10-08T05:14:39Z</dcterms:created>
  <dcterms:modified xsi:type="dcterms:W3CDTF">2017-09-13T16:35:04Z</dcterms:modified>
</cp:coreProperties>
</file>